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33229D64-A13B-4B2E-B235-332478F8AA2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20" i="5"/>
  <c r="H20" i="5"/>
  <c r="J19" i="5"/>
  <c r="H19" i="5"/>
  <c r="J18" i="5"/>
  <c r="H18" i="5"/>
  <c r="J15" i="5"/>
  <c r="J14" i="5"/>
  <c r="H14" i="5"/>
  <c r="K13" i="5"/>
  <c r="I13" i="5"/>
  <c r="J13" i="5" s="1"/>
  <c r="H13" i="5"/>
  <c r="G13" i="5"/>
  <c r="J10" i="5"/>
  <c r="H10" i="5"/>
  <c r="J9" i="5"/>
  <c r="H9" i="5"/>
  <c r="K8" i="5"/>
  <c r="J8" i="5"/>
  <c r="I8" i="5"/>
  <c r="G8" i="5"/>
  <c r="H15" i="5" s="1"/>
  <c r="J7" i="5"/>
  <c r="H7" i="5"/>
  <c r="H8" i="5" s="1"/>
  <c r="J5" i="5"/>
  <c r="H5" i="5"/>
  <c r="J29" i="2"/>
  <c r="H29" i="2"/>
  <c r="J28" i="2"/>
  <c r="H28" i="2"/>
  <c r="J27" i="2"/>
  <c r="H27" i="2"/>
  <c r="J26" i="2"/>
  <c r="H26" i="2"/>
  <c r="J23" i="2"/>
  <c r="I23" i="2"/>
  <c r="G23" i="2"/>
  <c r="J22" i="2"/>
  <c r="H22" i="2"/>
  <c r="H23" i="2" s="1"/>
  <c r="H20" i="2"/>
  <c r="J19" i="2"/>
  <c r="J20" i="2" s="1"/>
  <c r="H19" i="2"/>
  <c r="J18" i="2"/>
  <c r="H18" i="2"/>
  <c r="J15" i="2"/>
  <c r="J14" i="2"/>
  <c r="H14" i="2"/>
  <c r="K13" i="2"/>
  <c r="I13" i="2"/>
  <c r="J13" i="2" s="1"/>
  <c r="G13" i="2"/>
  <c r="H13" i="2" s="1"/>
  <c r="J10" i="2"/>
  <c r="H10" i="2"/>
  <c r="H9" i="2"/>
  <c r="K8" i="2"/>
  <c r="J8" i="2"/>
  <c r="I8" i="2"/>
  <c r="G8" i="2"/>
  <c r="B3" i="3" s="1"/>
  <c r="J7" i="2"/>
  <c r="H7" i="2"/>
  <c r="H8" i="2" s="1"/>
  <c r="J5" i="2"/>
  <c r="J9" i="2" s="1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<sst xmlns="http://schemas.openxmlformats.org/spreadsheetml/2006/main" count="82" uniqueCount="45">
  <si>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15 March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</si>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</sst>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13852080.214322248</c:v>
                </c:pt>
                <c:pt idx="1">
                  <c:v>615116.75187882408</c:v>
                </c:pt>
                <c:pt idx="2">
                  <c:v>429732.84743571101</c:v>
                </c:pt>
                <c:pt idx="3">
                  <c:v>356.90806826099998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10D-4A40-9FD8-696921D6E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467922</c:v>
                </c:pt>
                <c:pt idx="1">
                  <c:v>25812</c:v>
                </c:pt>
                <c:pt idx="2">
                  <c:v>1041515</c:v>
                </c:pt>
                <c:pt idx="3">
                  <c:v>2989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29-45B0-98AA-F3FB33340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7058829.0825257236</c:v>
                </c:pt>
                <c:pt idx="1">
                  <c:v>1340559.930849453</c:v>
                </c:pt>
                <c:pt idx="2">
                  <c:v>93267.602936933996</c:v>
                </c:pt>
                <c:pt idx="3">
                  <c:v>5974540.3498889608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57D-4C76-88E3-43B421CB8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6872930.793768636</c:v>
                </c:pt>
                <c:pt idx="1">
                  <c:v>7586218.2917921487</c:v>
                </c:pt>
                <c:pt idx="2">
                  <c:v>7851.079141919</c:v>
                </c:pt>
                <c:pt idx="3">
                  <c:v>196.80149836800001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99B-449E-89F9-26104E51D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14897286.721705044</v>
      </c>
      <c r="H4" s="5"/>
      <c r="I4" s="1">
        <v>1538238</v>
      </c>
      <c r="J4" s="5"/>
      <c r="K4" s="3">
        <v>1964510.8482921689</v>
      </c>
    </row>
    <row r="5" spans="1:11" x14ac:dyDescent="0.3">
      <c r="E5" s="6" t="s">
        <v>7</v>
      </c>
      <c r="F5" s="6"/>
      <c r="G5" s="2">
        <v>14467196.966201073</v>
      </c>
      <c r="H5" s="4">
        <f>G5/G4</f>
        <v>0.97112965847147592</v>
      </c>
      <c r="I5">
        <v>493734</v>
      </c>
      <c r="J5" s="4">
        <f>I5/I4</f>
        <v>0.32097373748405644</v>
      </c>
      <c r="K5" s="2">
        <v>1826755.6466015701</v>
      </c>
    </row>
    <row r="6" spans="1:11" x14ac:dyDescent="0.3">
      <c r="F6" t="s">
        <v>8</v>
      </c>
    </row>
    <row r="7" spans="1:11" x14ac:dyDescent="0.3">
      <c r="F7" t="s">
        <v>9</v>
      </c>
      <c r="G7" s="2">
        <v>13852080.214322248</v>
      </c>
      <c r="H7" s="4">
        <f>G7/G5</f>
        <v>0.95748196742493463</v>
      </c>
      <c r="I7">
        <v>467922</v>
      </c>
      <c r="J7" s="4">
        <f>I7/I5</f>
        <v>0.94772083753600111</v>
      </c>
      <c r="K7" s="2">
        <v>1688737.7557570201</v>
      </c>
    </row>
    <row r="8" spans="1:11" x14ac:dyDescent="0.3">
      <c r="F8" t="s">
        <v>10</v>
      </c>
      <c r="G8" s="2">
        <f>G5-G7</f>
        <v>615116.75187882408</v>
      </c>
      <c r="H8" s="4">
        <f>1-H7</f>
        <v>4.2518032575065368E-2</v>
      </c>
      <c r="I8">
        <f>I5-I7</f>
        <v>25812</v>
      </c>
      <c r="J8" s="4">
        <f>1-J7</f>
        <v>5.2279162463998885E-2</v>
      </c>
      <c r="K8" s="2">
        <f>K5-K7</f>
        <v>138017.89084454998</v>
      </c>
    </row>
    <row r="9" spans="1:11" x14ac:dyDescent="0.3">
      <c r="E9" s="6" t="s">
        <v>11</v>
      </c>
      <c r="F9" s="6"/>
      <c r="G9" s="2">
        <v>429732.84743571101</v>
      </c>
      <c r="H9" s="4">
        <f>1-H5-H10</f>
        <v>2.8846383604176622E-2</v>
      </c>
      <c r="I9">
        <v>1041515</v>
      </c>
      <c r="J9" s="4">
        <f>1-J5-J10</f>
        <v>0.67708313017881494</v>
      </c>
      <c r="K9" s="2">
        <v>137512.53883723399</v>
      </c>
    </row>
    <row r="10" spans="1:11" x14ac:dyDescent="0.3">
      <c r="E10" s="6" t="s">
        <v>12</v>
      </c>
      <c r="F10" s="6"/>
      <c r="G10" s="2">
        <v>356.90806826099998</v>
      </c>
      <c r="H10" s="4">
        <f>G10/G4</f>
        <v>2.3957924347457996E-5</v>
      </c>
      <c r="I10">
        <v>2989</v>
      </c>
      <c r="J10" s="4">
        <f>I10/I4</f>
        <v>1.9431323371285848E-3</v>
      </c>
      <c r="K10" s="2">
        <v>242.66285336499999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7760120.9933348326</v>
      </c>
      <c r="H13" s="5">
        <f>G13/G5</f>
        <v>0.5363942311329819</v>
      </c>
      <c r="I13" s="1">
        <f>I14+I15</f>
        <v>299740</v>
      </c>
      <c r="J13" s="5">
        <f>I13/I5</f>
        <v>0.60708802715632304</v>
      </c>
      <c r="K13" s="3">
        <f>K14+K15</f>
        <v>310981.25131983298</v>
      </c>
    </row>
    <row r="14" spans="1:11" x14ac:dyDescent="0.3">
      <c r="E14" s="6" t="s">
        <v>15</v>
      </c>
      <c r="F14" s="6"/>
      <c r="G14" s="2">
        <v>7525341.8525980758</v>
      </c>
      <c r="H14" s="4">
        <f>G14/G7</f>
        <v>0.54326438601021876</v>
      </c>
      <c r="I14">
        <v>290048</v>
      </c>
      <c r="J14" s="4">
        <f>I14/I7</f>
        <v>0.61986399442642148</v>
      </c>
      <c r="K14" s="2">
        <v>312431.61387048097</v>
      </c>
    </row>
    <row r="15" spans="1:11" x14ac:dyDescent="0.3">
      <c r="E15" s="6" t="s">
        <v>16</v>
      </c>
      <c r="F15" s="6"/>
      <c r="G15" s="2">
        <v>234779.14073675699</v>
      </c>
      <c r="H15" s="4">
        <f>G15/G8</f>
        <v>0.38168224165517067</v>
      </c>
      <c r="I15">
        <v>9692</v>
      </c>
      <c r="J15" s="4">
        <f>I15/I8</f>
        <v>0.3754842708817604</v>
      </c>
      <c r="K15" s="2">
        <v>-1450.362550648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7058829.0825257236</v>
      </c>
      <c r="H18" s="4">
        <f>G18/G5</f>
        <v>0.48791960868555828</v>
      </c>
      <c r="I18">
        <v>278162</v>
      </c>
      <c r="J18" s="4">
        <f>I18/I5</f>
        <v>0.56338433245431752</v>
      </c>
      <c r="K18" s="2">
        <v>272584.280703647</v>
      </c>
    </row>
    <row r="19" spans="2:11" x14ac:dyDescent="0.3">
      <c r="E19" s="6" t="s">
        <v>20</v>
      </c>
      <c r="F19" s="6"/>
      <c r="G19" s="2">
        <v>1340559.930849453</v>
      </c>
      <c r="H19" s="4">
        <f>G19/G5</f>
        <v>9.2662036328207215E-2</v>
      </c>
      <c r="I19">
        <v>26771</v>
      </c>
      <c r="J19" s="4">
        <f>I19/I5</f>
        <v>5.4221503886708225E-2</v>
      </c>
      <c r="K19" s="2">
        <v>162307.102119127</v>
      </c>
    </row>
    <row r="20" spans="2:11" x14ac:dyDescent="0.3">
      <c r="E20" s="6" t="s">
        <v>21</v>
      </c>
      <c r="F20" s="6"/>
      <c r="G20" s="2">
        <v>6067807.9528258946</v>
      </c>
      <c r="H20" s="4">
        <f>1-H18-H19</f>
        <v>0.41941835498623448</v>
      </c>
      <c r="I20">
        <v>188801</v>
      </c>
      <c r="J20" s="4">
        <f>1-J18-J19</f>
        <v>0.38239416365897427</v>
      </c>
      <c r="K20" s="2">
        <v>1391864.263778796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93267.602936933996</v>
      </c>
      <c r="H22" s="4">
        <f>G22/G20</f>
        <v>1.5370889069338044E-2</v>
      </c>
      <c r="I22">
        <v>9216</v>
      </c>
      <c r="J22" s="4">
        <f>I22/I20</f>
        <v>4.8813300777008593E-2</v>
      </c>
      <c r="K22" s="2">
        <v>54487.654358387001</v>
      </c>
    </row>
    <row r="23" spans="2:11" x14ac:dyDescent="0.3">
      <c r="F23" t="s">
        <v>24</v>
      </c>
      <c r="G23" s="2">
        <f>G20-G22</f>
        <v>5974540.3498889608</v>
      </c>
      <c r="H23" s="4">
        <f>1-H22</f>
        <v>0.98462911093066197</v>
      </c>
      <c r="I23">
        <f>I20-I22</f>
        <v>179585</v>
      </c>
      <c r="J23" s="4">
        <f>1-J22</f>
        <v>0.95118669922299137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6872930.793768636</v>
      </c>
      <c r="H26" s="4">
        <f>G26/G5</f>
        <v>0.47506996758428682</v>
      </c>
      <c r="I26">
        <v>255634</v>
      </c>
      <c r="J26" s="4">
        <f>I26/I5</f>
        <v>0.51775652476839751</v>
      </c>
      <c r="K26" s="2">
        <v>576541.71340853395</v>
      </c>
    </row>
    <row r="27" spans="2:11" x14ac:dyDescent="0.3">
      <c r="E27" s="6" t="s">
        <v>27</v>
      </c>
      <c r="F27" s="6"/>
      <c r="G27" s="2">
        <v>7586218.2917921487</v>
      </c>
      <c r="H27" s="4">
        <f>G27/G5</f>
        <v>0.52437374769386347</v>
      </c>
      <c r="I27">
        <v>237795</v>
      </c>
      <c r="J27" s="4">
        <f>I27/I5</f>
        <v>0.4816257336946615</v>
      </c>
      <c r="K27" s="2">
        <v>1250191.4508465731</v>
      </c>
    </row>
    <row r="28" spans="2:11" x14ac:dyDescent="0.3">
      <c r="E28" s="6" t="s">
        <v>28</v>
      </c>
      <c r="F28" s="6"/>
      <c r="G28" s="2">
        <v>7851.079141919</v>
      </c>
      <c r="H28" s="4">
        <f>G28/G5</f>
        <v>5.4268143029095753E-4</v>
      </c>
      <c r="I28">
        <v>299</v>
      </c>
      <c r="J28" s="4">
        <f>I28/I5</f>
        <v>6.0558924441095818E-4</v>
      </c>
      <c r="K28" s="2">
        <v>22.482346462999999</v>
      </c>
    </row>
    <row r="29" spans="2:11" x14ac:dyDescent="0.3">
      <c r="E29" s="6" t="s">
        <v>29</v>
      </c>
      <c r="F29" s="6"/>
      <c r="G29" s="2">
        <v>196.80149836800001</v>
      </c>
      <c r="H29" s="4">
        <f>G29/G5</f>
        <v>1.3603291558674198E-5</v>
      </c>
      <c r="I29">
        <v>6</v>
      </c>
      <c r="J29" s="4">
        <f>I29/I5</f>
        <v>1.2152292529985781E-5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15330159.844192021</v>
      </c>
      <c r="H4" s="5"/>
      <c r="I4" s="1">
        <v>2451997</v>
      </c>
      <c r="J4" s="5"/>
      <c r="K4" s="3">
        <v>187377546.31617853</v>
      </c>
    </row>
    <row r="5" spans="1:11" x14ac:dyDescent="0.3">
      <c r="E5" s="6" t="s">
        <v>7</v>
      </c>
      <c r="F5" s="6"/>
      <c r="G5" s="2">
        <v>13083492.080241788</v>
      </c>
      <c r="H5" s="4">
        <f>G5/G4</f>
        <v>0.85344785789683697</v>
      </c>
      <c r="I5">
        <v>458866</v>
      </c>
      <c r="J5" s="4">
        <f>I5/I4</f>
        <v>0.18713970694091386</v>
      </c>
      <c r="K5" s="2">
        <v>4550736.9404839464</v>
      </c>
    </row>
    <row r="6" spans="1:11" x14ac:dyDescent="0.3">
      <c r="F6" t="s">
        <v>8</v>
      </c>
    </row>
    <row r="7" spans="1:11" x14ac:dyDescent="0.3">
      <c r="F7" t="s">
        <v>9</v>
      </c>
      <c r="G7" s="2">
        <v>12354663.025119323</v>
      </c>
      <c r="H7" s="4">
        <f>G7/G5</f>
        <v>0.94429399653758217</v>
      </c>
      <c r="I7">
        <v>426865</v>
      </c>
      <c r="J7" s="4">
        <f>I7/I5</f>
        <v>0.93026068612623292</v>
      </c>
      <c r="K7" s="2">
        <v>4255862.7098553367</v>
      </c>
    </row>
    <row r="8" spans="1:11" x14ac:dyDescent="0.3">
      <c r="F8" t="s">
        <v>10</v>
      </c>
      <c r="G8" s="2">
        <f>G5-G7</f>
        <v>728829.0551224649</v>
      </c>
      <c r="H8" s="4">
        <f>1-H7</f>
        <v>5.570600346241783E-2</v>
      </c>
      <c r="I8">
        <f>I5-I7</f>
        <v>32001</v>
      </c>
      <c r="J8" s="4">
        <f>1-J7</f>
        <v>6.9739313873767084E-2</v>
      </c>
      <c r="K8" s="2">
        <f>K5-K7</f>
        <v>294874.23062860966</v>
      </c>
    </row>
    <row r="9" spans="1:11" x14ac:dyDescent="0.3">
      <c r="E9" s="6" t="s">
        <v>11</v>
      </c>
      <c r="F9" s="6"/>
      <c r="G9" s="2">
        <v>2100480.9988350491</v>
      </c>
      <c r="H9" s="4">
        <f>1-H5-H10</f>
        <v>0.13701624902696857</v>
      </c>
      <c r="I9">
        <v>1461120</v>
      </c>
      <c r="J9" s="4">
        <f>1-J5-J10</f>
        <v>0.59588979921264174</v>
      </c>
      <c r="K9" s="2">
        <v>182144755.97668031</v>
      </c>
    </row>
    <row r="10" spans="1:11" x14ac:dyDescent="0.3">
      <c r="E10" s="6" t="s">
        <v>12</v>
      </c>
      <c r="F10" s="6"/>
      <c r="G10" s="2">
        <v>146186.765115185</v>
      </c>
      <c r="H10" s="4">
        <f>G10/G4</f>
        <v>9.5358930761944589E-3</v>
      </c>
      <c r="I10">
        <v>532011</v>
      </c>
      <c r="J10" s="4">
        <f>I10/I4</f>
        <v>0.21697049384644435</v>
      </c>
      <c r="K10" s="2">
        <v>682053.39901428402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6069418.9319242584</v>
      </c>
      <c r="H13" s="5">
        <f>G13/G5</f>
        <v>0.4638990030108302</v>
      </c>
      <c r="I13" s="1">
        <f>I14+I15</f>
        <v>191066</v>
      </c>
      <c r="J13" s="5">
        <f>I13/I5</f>
        <v>0.41638735491407075</v>
      </c>
      <c r="K13" s="3">
        <f>K14+K15</f>
        <v>1219218.113682399</v>
      </c>
    </row>
    <row r="14" spans="1:11" x14ac:dyDescent="0.3">
      <c r="E14" s="6" t="s">
        <v>15</v>
      </c>
      <c r="F14" s="6"/>
      <c r="G14" s="2">
        <v>5923444.8029727861</v>
      </c>
      <c r="H14" s="4">
        <f>G14/G7</f>
        <v>0.47945013076676579</v>
      </c>
      <c r="I14">
        <v>185614</v>
      </c>
      <c r="J14" s="4">
        <f>I14/I7</f>
        <v>0.43483068417415344</v>
      </c>
      <c r="K14" s="2">
        <v>1194858.0206288469</v>
      </c>
    </row>
    <row r="15" spans="1:11" x14ac:dyDescent="0.3">
      <c r="E15" s="6" t="s">
        <v>16</v>
      </c>
      <c r="F15" s="6"/>
      <c r="G15" s="2">
        <v>145974.128951472</v>
      </c>
      <c r="H15" s="4">
        <f>G15/G8</f>
        <v>0.20028582549709686</v>
      </c>
      <c r="I15">
        <v>5452</v>
      </c>
      <c r="J15" s="4">
        <f>I15/I8</f>
        <v>0.17036967594762664</v>
      </c>
      <c r="K15" s="2">
        <v>24360.093053551998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5311473.565631059</v>
      </c>
      <c r="H18" s="4">
        <f>G18/G5</f>
        <v>0.40596757601529432</v>
      </c>
      <c r="I18">
        <v>185080</v>
      </c>
      <c r="J18" s="4">
        <f>I18/I5</f>
        <v>0.4033421521751448</v>
      </c>
      <c r="K18" s="2">
        <v>1211684.354129036</v>
      </c>
    </row>
    <row r="19" spans="2:11" x14ac:dyDescent="0.3">
      <c r="E19" s="6" t="s">
        <v>20</v>
      </c>
      <c r="F19" s="6"/>
      <c r="G19" s="2">
        <v>1138874.700160291</v>
      </c>
      <c r="H19" s="4">
        <f>G19/G5</f>
        <v>8.7046691600033754E-2</v>
      </c>
      <c r="I19">
        <v>29370</v>
      </c>
      <c r="J19" s="4">
        <f>I19/I5</f>
        <v>6.4005613839334355E-2</v>
      </c>
      <c r="K19" s="2">
        <v>353034.70836095198</v>
      </c>
    </row>
    <row r="20" spans="2:11" x14ac:dyDescent="0.3">
      <c r="E20" s="6" t="s">
        <v>21</v>
      </c>
      <c r="F20" s="6"/>
      <c r="G20" s="2">
        <v>6633143.8144504372</v>
      </c>
      <c r="H20" s="4">
        <f>1-H18-H19</f>
        <v>0.50698573238467193</v>
      </c>
      <c r="I20">
        <v>244380</v>
      </c>
      <c r="J20" s="4">
        <f>1-J18-J19</f>
        <v>0.53265223398552086</v>
      </c>
      <c r="K20" s="2">
        <v>2974933.7502019182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271100.47774533299</v>
      </c>
      <c r="H22" s="4">
        <f>G22/G20</f>
        <v>4.0870586456264547E-2</v>
      </c>
      <c r="I22">
        <v>21616</v>
      </c>
      <c r="J22" s="4">
        <f>I22/I20</f>
        <v>8.8452410180865859E-2</v>
      </c>
      <c r="K22" s="2">
        <v>472249.17862003302</v>
      </c>
    </row>
    <row r="23" spans="2:11" x14ac:dyDescent="0.3">
      <c r="F23" t="s">
        <v>24</v>
      </c>
      <c r="G23" s="2">
        <f>G20-G22</f>
        <v>6362043.3367051044</v>
      </c>
      <c r="H23" s="4">
        <f>1-H22</f>
        <v>0.95912941354373549</v>
      </c>
      <c r="I23">
        <f>I20-I22</f>
        <v>222764</v>
      </c>
      <c r="J23" s="4">
        <f>1-J22</f>
        <v>0.91154758981913409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6763888.4693358624</v>
      </c>
      <c r="H26" s="4">
        <f>G26/G5</f>
        <v>0.51697883316262638</v>
      </c>
      <c r="I26">
        <v>244524</v>
      </c>
      <c r="J26" s="4">
        <f>I26/I5</f>
        <v>0.53288759681475639</v>
      </c>
      <c r="K26" s="2">
        <v>2917956.9362457269</v>
      </c>
    </row>
    <row r="27" spans="2:11" x14ac:dyDescent="0.3">
      <c r="E27" s="6" t="s">
        <v>27</v>
      </c>
      <c r="F27" s="6"/>
      <c r="G27" s="2">
        <v>6283195.3636471806</v>
      </c>
      <c r="H27" s="4">
        <f>G27/G5</f>
        <v>0.48023840463325784</v>
      </c>
      <c r="I27">
        <v>213128</v>
      </c>
      <c r="J27" s="4">
        <f>I27/I5</f>
        <v>0.46446675064179954</v>
      </c>
      <c r="K27" s="2">
        <v>1618508.8394786511</v>
      </c>
    </row>
    <row r="28" spans="2:11" x14ac:dyDescent="0.3">
      <c r="E28" s="6" t="s">
        <v>28</v>
      </c>
      <c r="F28" s="6"/>
      <c r="G28" s="2">
        <v>32666.075953601001</v>
      </c>
      <c r="H28" s="4">
        <f>G28/G5</f>
        <v>2.4967398423339985E-3</v>
      </c>
      <c r="I28">
        <v>1014</v>
      </c>
      <c r="J28" s="4">
        <f>I28/I5</f>
        <v>2.2097954522671106E-3</v>
      </c>
      <c r="K28" s="2">
        <v>11406.106939777001</v>
      </c>
    </row>
    <row r="29" spans="2:11" x14ac:dyDescent="0.3">
      <c r="E29" s="6" t="s">
        <v>29</v>
      </c>
      <c r="F29" s="6"/>
      <c r="G29" s="2">
        <v>3742.1713051430002</v>
      </c>
      <c r="H29" s="4">
        <f>G29/G5</f>
        <v>2.8602236178170586E-4</v>
      </c>
      <c r="I29">
        <v>192</v>
      </c>
      <c r="J29" s="4">
        <f>I29/I5</f>
        <v>4.1842280752986709E-4</v>
      </c>
      <c r="K29" s="2">
        <v>2864.799913071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13852080.214322248</v>
      </c>
    </row>
    <row r="3" spans="1:2" x14ac:dyDescent="0.3">
      <c r="A3" t="s">
        <v>32</v>
      </c>
      <c r="B3">
        <f>'NEWT - EU'!$G$8</f>
        <v>615116.75187882408</v>
      </c>
    </row>
    <row r="4" spans="1:2" x14ac:dyDescent="0.3">
      <c r="A4" t="s">
        <v>33</v>
      </c>
      <c r="B4">
        <f>'NEWT - EU'!$G$9</f>
        <v>429732.84743571101</v>
      </c>
    </row>
    <row r="5" spans="1:2" x14ac:dyDescent="0.3">
      <c r="A5" t="s">
        <v>34</v>
      </c>
      <c r="B5">
        <f>'NEWT - EU'!$G$10</f>
        <v>356.90806826099998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467922</v>
      </c>
    </row>
    <row r="16" spans="1:2" x14ac:dyDescent="0.3">
      <c r="A16" t="s">
        <v>32</v>
      </c>
      <c r="B16">
        <f>'NEWT - EU'!$I$8</f>
        <v>25812</v>
      </c>
    </row>
    <row r="17" spans="1:2" x14ac:dyDescent="0.3">
      <c r="A17" t="s">
        <v>33</v>
      </c>
      <c r="B17">
        <f>'NEWT - EU'!$I$9</f>
        <v>1041515</v>
      </c>
    </row>
    <row r="18" spans="1:2" x14ac:dyDescent="0.3">
      <c r="A18" t="s">
        <v>34</v>
      </c>
      <c r="B18">
        <f>'NEWT - EU'!$I$10</f>
        <v>2989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7058829.0825257236</v>
      </c>
    </row>
    <row r="28" spans="1:2" x14ac:dyDescent="0.3">
      <c r="A28" t="s">
        <v>37</v>
      </c>
      <c r="B28">
        <f>'NEWT - EU'!$G$19</f>
        <v>1340559.930849453</v>
      </c>
    </row>
    <row r="29" spans="1:2" x14ac:dyDescent="0.3">
      <c r="A29" t="s">
        <v>38</v>
      </c>
      <c r="B29">
        <f>'NEWT - EU'!$G$22</f>
        <v>93267.602936933996</v>
      </c>
    </row>
    <row r="30" spans="1:2" x14ac:dyDescent="0.3">
      <c r="A30" t="s">
        <v>39</v>
      </c>
      <c r="B30">
        <f>'NEWT - EU'!$G$23</f>
        <v>5974540.3498889608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6872930.793768636</v>
      </c>
    </row>
    <row r="41" spans="1:2" x14ac:dyDescent="0.3">
      <c r="A41" t="s">
        <v>42</v>
      </c>
      <c r="B41">
        <f>'NEWT - EU'!$G$27</f>
        <v>7586218.2917921487</v>
      </c>
    </row>
    <row r="42" spans="1:2" x14ac:dyDescent="0.3">
      <c r="A42" t="s">
        <v>43</v>
      </c>
      <c r="B42">
        <f>'NEWT - EU'!$G$28</f>
        <v>7851.079141919</v>
      </c>
    </row>
    <row r="43" spans="1:2" x14ac:dyDescent="0.3">
      <c r="A43" t="s">
        <v>44</v>
      </c>
      <c r="B43">
        <f>'NEWT - EU'!$G$29</f>
        <v>196.80149836800001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2024-04-08T21:17:09Z</dcterms:created>
  <dcterms:modified xsi:type="dcterms:W3CDTF">2024-04-08T21:17:09Z</dcterms:modified>
</cp:coreProperties>
</file>