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1C834D2-0163-4BE6-ADB3-C6BBF03BA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J9" i="5" s="1"/>
  <c r="H10" i="5"/>
  <c r="H9" i="5"/>
  <c r="K8" i="5"/>
  <c r="J8" i="5"/>
  <c r="I8" i="5"/>
  <c r="J15" i="5" s="1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<sst xmlns="http://schemas.openxmlformats.org/spreadsheetml/2006/main" count="82" uniqueCount="45">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</sst>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11546741.497529114</c:v>
                </c:pt>
                <c:pt idx="1">
                  <c:v>887885.00589202158</c:v>
                </c:pt>
                <c:pt idx="2">
                  <c:v>400815.29394816997</c:v>
                </c:pt>
                <c:pt idx="3">
                  <c:v>475.72549743899998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2E-45AA-A984-FEAFABD9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409727</c:v>
                </c:pt>
                <c:pt idx="1">
                  <c:v>43731</c:v>
                </c:pt>
                <c:pt idx="2">
                  <c:v>878809</c:v>
                </c:pt>
                <c:pt idx="3">
                  <c:v>3144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CA-45D3-BE02-0545725F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6512287.488580538</c:v>
                </c:pt>
                <c:pt idx="1">
                  <c:v>1023086.581328224</c:v>
                </c:pt>
                <c:pt idx="2">
                  <c:v>192994.13934759199</c:v>
                </c:pt>
                <c:pt idx="3">
                  <c:v>4706258.2941647805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52-405D-A109-39556201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5951809.2785162153</c:v>
                </c:pt>
                <c:pt idx="1">
                  <c:v>6474339.465548127</c:v>
                </c:pt>
                <c:pt idx="2">
                  <c:v>7446.254642844</c:v>
                </c:pt>
                <c:pt idx="3">
                  <c:v>1031.504713949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FB-4844-952B-1562CC66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12835917.522866745</v>
      </c>
      <c r="H4" s="5"/>
      <c r="I4" s="1">
        <v>1335411</v>
      </c>
      <c r="J4" s="5"/>
      <c r="K4" s="3">
        <v>1416069.860123456</v>
      </c>
    </row>
    <row r="5" spans="1:11">
      <c r="E5" s="6" t="s">
        <v>7</v>
      </c>
      <c r="F5" s="6"/>
      <c r="G5" s="2">
        <v>12434626.503421135</v>
      </c>
      <c r="H5" s="4">
        <f>G5/G4</f>
        <v>0.96873686522753644</v>
      </c>
      <c r="I5">
        <v>453458</v>
      </c>
      <c r="J5" s="4">
        <f>I5/I4</f>
        <v>0.33956437381450355</v>
      </c>
      <c r="K5" s="2">
        <v>1320316.4207451241</v>
      </c>
    </row>
    <row r="6" spans="1:11">
      <c r="F6" t="s">
        <v>8</v>
      </c>
    </row>
    <row r="7" spans="1:11">
      <c r="F7" t="s">
        <v>9</v>
      </c>
      <c r="G7" s="2">
        <v>11546741.497529114</v>
      </c>
      <c r="H7" s="4">
        <f>G7/G5</f>
        <v>0.92859576396221166</v>
      </c>
      <c r="I7">
        <v>409727</v>
      </c>
      <c r="J7" s="4">
        <f>I7/I5</f>
        <v>0.90356107952665954</v>
      </c>
      <c r="K7" s="2">
        <v>1198792.9431692869</v>
      </c>
    </row>
    <row r="8" spans="1:11">
      <c r="F8" t="s">
        <v>10</v>
      </c>
      <c r="G8" s="2">
        <f>G5-G7</f>
        <v>887885.00589202158</v>
      </c>
      <c r="H8" s="4">
        <f>1-H7</f>
        <v>7.1404236037788338E-2</v>
      </c>
      <c r="I8">
        <f>I5-I7</f>
        <v>43731</v>
      </c>
      <c r="J8" s="4">
        <f>1-J7</f>
        <v>9.6438920473340461E-2</v>
      </c>
      <c r="K8" s="2">
        <f>K5-K7</f>
        <v>121523.47757583717</v>
      </c>
    </row>
    <row r="9" spans="1:11">
      <c r="E9" s="6" t="s">
        <v>11</v>
      </c>
      <c r="F9" s="6"/>
      <c r="G9" s="2">
        <v>400815.29394816997</v>
      </c>
      <c r="H9" s="4">
        <f>1-H5-H10</f>
        <v>3.1226072716199062E-2</v>
      </c>
      <c r="I9">
        <v>878809</v>
      </c>
      <c r="J9" s="4">
        <f>1-J5-J10</f>
        <v>0.65808129482234312</v>
      </c>
      <c r="K9" s="2">
        <v>94792.168313635004</v>
      </c>
    </row>
    <row r="10" spans="1:11">
      <c r="E10" s="6" t="s">
        <v>12</v>
      </c>
      <c r="F10" s="6"/>
      <c r="G10" s="2">
        <v>475.72549743899998</v>
      </c>
      <c r="H10" s="4">
        <f>G10/G4</f>
        <v>3.7062056264502435E-5</v>
      </c>
      <c r="I10">
        <v>3144</v>
      </c>
      <c r="J10" s="4">
        <f>I10/I4</f>
        <v>2.3543313631533662E-3</v>
      </c>
      <c r="K10" s="2">
        <v>961.27106469700004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7060890.2096928321</v>
      </c>
      <c r="H13" s="5">
        <f>G13/G5</f>
        <v>0.56784095668254864</v>
      </c>
      <c r="I13" s="1">
        <f>I14+I15</f>
        <v>285747</v>
      </c>
      <c r="J13" s="5">
        <f>I13/I5</f>
        <v>0.63015097318825564</v>
      </c>
      <c r="K13" s="3">
        <f>K14+K15</f>
        <v>290233.312460071</v>
      </c>
    </row>
    <row r="14" spans="1:11">
      <c r="E14" s="6" t="s">
        <v>15</v>
      </c>
      <c r="F14" s="6"/>
      <c r="G14" s="2">
        <v>6523412.4493384957</v>
      </c>
      <c r="H14" s="4">
        <f>G14/G7</f>
        <v>0.56495700113615954</v>
      </c>
      <c r="I14">
        <v>258652</v>
      </c>
      <c r="J14" s="4">
        <f>I14/I7</f>
        <v>0.63127887593446363</v>
      </c>
      <c r="K14" s="2">
        <v>315953.13591597101</v>
      </c>
    </row>
    <row r="15" spans="1:11">
      <c r="E15" s="6" t="s">
        <v>16</v>
      </c>
      <c r="F15" s="6"/>
      <c r="G15" s="2">
        <v>537477.760354336</v>
      </c>
      <c r="H15" s="4">
        <f>G15/G8</f>
        <v>0.60534613918201507</v>
      </c>
      <c r="I15">
        <v>27095</v>
      </c>
      <c r="J15" s="4">
        <f>I15/I8</f>
        <v>0.61958336191717545</v>
      </c>
      <c r="K15" s="2">
        <v>-25719.823455900001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6512287.488580538</v>
      </c>
      <c r="H18" s="4">
        <f>G18/G5</f>
        <v>0.52372200216780251</v>
      </c>
      <c r="I18">
        <v>273283</v>
      </c>
      <c r="J18" s="4">
        <f>I18/I5</f>
        <v>0.60266441434487872</v>
      </c>
      <c r="K18" s="2">
        <v>184527.69485361699</v>
      </c>
    </row>
    <row r="19" spans="2:11">
      <c r="E19" s="6" t="s">
        <v>20</v>
      </c>
      <c r="F19" s="6"/>
      <c r="G19" s="2">
        <v>1023086.581328224</v>
      </c>
      <c r="H19" s="4">
        <f>G19/G5</f>
        <v>8.2277226505093864E-2</v>
      </c>
      <c r="I19">
        <v>22905</v>
      </c>
      <c r="J19" s="4">
        <f>I19/I5</f>
        <v>5.0511844536870007E-2</v>
      </c>
      <c r="K19" s="2">
        <v>155181.30521854499</v>
      </c>
    </row>
    <row r="20" spans="2:11">
      <c r="E20" s="6" t="s">
        <v>21</v>
      </c>
      <c r="F20" s="6"/>
      <c r="G20" s="2">
        <v>4899252.4335123729</v>
      </c>
      <c r="H20" s="4">
        <f>1-H18-H19</f>
        <v>0.39400077132710365</v>
      </c>
      <c r="I20">
        <v>157270</v>
      </c>
      <c r="J20" s="4">
        <f>1-J18-J19</f>
        <v>0.34682374111825126</v>
      </c>
      <c r="K20" s="2">
        <v>980607.42067296198</v>
      </c>
    </row>
    <row r="21" spans="2:11">
      <c r="F21" t="s">
        <v>22</v>
      </c>
    </row>
    <row r="22" spans="2:11">
      <c r="F22" t="s">
        <v>23</v>
      </c>
      <c r="G22" s="2">
        <v>192994.13934759199</v>
      </c>
      <c r="H22" s="4">
        <f>G22/G20</f>
        <v>3.9392568961634539E-2</v>
      </c>
      <c r="I22">
        <v>14630</v>
      </c>
      <c r="J22" s="4">
        <f>I22/I20</f>
        <v>9.3024734532968778E-2</v>
      </c>
      <c r="K22" s="2">
        <v>38918.181254814001</v>
      </c>
    </row>
    <row r="23" spans="2:11">
      <c r="F23" t="s">
        <v>24</v>
      </c>
      <c r="G23" s="2">
        <f>G20-G22</f>
        <v>4706258.2941647805</v>
      </c>
      <c r="H23" s="4">
        <f>1-H22</f>
        <v>0.96060743103836543</v>
      </c>
      <c r="I23">
        <f>I20-I22</f>
        <v>142640</v>
      </c>
      <c r="J23" s="4">
        <f>1-J22</f>
        <v>0.90697526546703122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5951809.2785162153</v>
      </c>
      <c r="H26" s="4">
        <f>G26/G5</f>
        <v>0.4786480138248379</v>
      </c>
      <c r="I26">
        <v>241069</v>
      </c>
      <c r="J26" s="4">
        <f>I26/I5</f>
        <v>0.53162365643565668</v>
      </c>
      <c r="K26" s="2">
        <v>314698.52835916</v>
      </c>
    </row>
    <row r="27" spans="2:11">
      <c r="E27" s="6" t="s">
        <v>27</v>
      </c>
      <c r="F27" s="6"/>
      <c r="G27" s="2">
        <v>6474339.465548127</v>
      </c>
      <c r="H27" s="4">
        <f>G27/G5</f>
        <v>0.52067019976569817</v>
      </c>
      <c r="I27">
        <v>212151</v>
      </c>
      <c r="J27" s="4">
        <f>I27/I5</f>
        <v>0.46785148789965114</v>
      </c>
      <c r="K27" s="2">
        <v>1005549.098385963</v>
      </c>
    </row>
    <row r="28" spans="2:11">
      <c r="E28" s="6" t="s">
        <v>28</v>
      </c>
      <c r="F28" s="6"/>
      <c r="G28" s="2">
        <v>7446.254642844</v>
      </c>
      <c r="H28" s="4">
        <f>G28/G5</f>
        <v>5.9883219176670201E-4</v>
      </c>
      <c r="I28">
        <v>186</v>
      </c>
      <c r="J28" s="4">
        <f>I28/I5</f>
        <v>4.1018131778466801E-4</v>
      </c>
      <c r="K28" s="2">
        <v>68.794000001000001</v>
      </c>
    </row>
    <row r="29" spans="2:11">
      <c r="E29" s="6" t="s">
        <v>29</v>
      </c>
      <c r="F29" s="6"/>
      <c r="G29" s="2">
        <v>1031.504713949</v>
      </c>
      <c r="H29" s="4">
        <f>G29/G5</f>
        <v>8.2954217697266767E-5</v>
      </c>
      <c r="I29">
        <v>52</v>
      </c>
      <c r="J29" s="4">
        <f>I29/I5</f>
        <v>1.146743469075416E-4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13883083.568721404</v>
      </c>
      <c r="H4" s="5"/>
      <c r="I4" s="1">
        <v>2729307</v>
      </c>
      <c r="J4" s="5"/>
      <c r="K4" s="3">
        <v>147765232.60756153</v>
      </c>
    </row>
    <row r="5" spans="1:11">
      <c r="E5" s="6" t="s">
        <v>7</v>
      </c>
      <c r="F5" s="6"/>
      <c r="G5" s="2">
        <v>11793231.571537871</v>
      </c>
      <c r="H5" s="4">
        <f>G5/G4</f>
        <v>0.84946773626775751</v>
      </c>
      <c r="I5">
        <v>456573</v>
      </c>
      <c r="J5" s="4">
        <f>I5/I4</f>
        <v>0.16728532187841089</v>
      </c>
      <c r="K5" s="2">
        <v>5363031.5202018227</v>
      </c>
    </row>
    <row r="6" spans="1:11">
      <c r="F6" t="s">
        <v>8</v>
      </c>
    </row>
    <row r="7" spans="1:11">
      <c r="F7" t="s">
        <v>9</v>
      </c>
      <c r="G7" s="2">
        <v>10770324.447747925</v>
      </c>
      <c r="H7" s="4">
        <f>G7/G5</f>
        <v>0.91326320376353332</v>
      </c>
      <c r="I7">
        <v>416866</v>
      </c>
      <c r="J7" s="4">
        <f>I7/I5</f>
        <v>0.91303252710957505</v>
      </c>
      <c r="K7" s="2">
        <v>5101112.1424672594</v>
      </c>
    </row>
    <row r="8" spans="1:11">
      <c r="F8" t="s">
        <v>10</v>
      </c>
      <c r="G8" s="2">
        <f>G5-G7</f>
        <v>1022907.1237899456</v>
      </c>
      <c r="H8" s="4">
        <f>1-H7</f>
        <v>8.6736796236466684E-2</v>
      </c>
      <c r="I8">
        <f>I5-I7</f>
        <v>39707</v>
      </c>
      <c r="J8" s="4">
        <f>1-J7</f>
        <v>8.6967472890424946E-2</v>
      </c>
      <c r="K8" s="2">
        <f>K5-K7</f>
        <v>261919.37773456331</v>
      </c>
    </row>
    <row r="9" spans="1:11">
      <c r="E9" s="6" t="s">
        <v>11</v>
      </c>
      <c r="F9" s="6"/>
      <c r="G9" s="2">
        <v>1969757.135728651</v>
      </c>
      <c r="H9" s="4">
        <f>1-H5-H10</f>
        <v>0.14188181796776869</v>
      </c>
      <c r="I9">
        <v>1784219</v>
      </c>
      <c r="J9" s="4">
        <f>1-J5-J10</f>
        <v>0.65372601909568984</v>
      </c>
      <c r="K9" s="2">
        <v>141842437.53849584</v>
      </c>
    </row>
    <row r="10" spans="1:11">
      <c r="E10" s="6" t="s">
        <v>12</v>
      </c>
      <c r="F10" s="6"/>
      <c r="G10" s="2">
        <v>120094.861454882</v>
      </c>
      <c r="H10" s="4">
        <f>G10/G4</f>
        <v>8.6504457644738086E-3</v>
      </c>
      <c r="I10">
        <v>488515</v>
      </c>
      <c r="J10" s="4">
        <f>I10/I4</f>
        <v>0.17898865902589925</v>
      </c>
      <c r="K10" s="2">
        <v>559763.54886389396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5442299.3013866777</v>
      </c>
      <c r="H13" s="5">
        <f>G13/G5</f>
        <v>0.46147650611061364</v>
      </c>
      <c r="I13" s="1">
        <f>I14+I15</f>
        <v>178589</v>
      </c>
      <c r="J13" s="5">
        <f>I13/I5</f>
        <v>0.39115103170796345</v>
      </c>
      <c r="K13" s="3">
        <f>K14+K15</f>
        <v>1342543.7616596408</v>
      </c>
    </row>
    <row r="14" spans="1:11">
      <c r="E14" s="6" t="s">
        <v>15</v>
      </c>
      <c r="F14" s="6"/>
      <c r="G14" s="2">
        <v>5093536.3726711068</v>
      </c>
      <c r="H14" s="4">
        <f>G14/G7</f>
        <v>0.47292320648113484</v>
      </c>
      <c r="I14">
        <v>162723</v>
      </c>
      <c r="J14" s="4">
        <f>I14/I7</f>
        <v>0.39034845729802864</v>
      </c>
      <c r="K14" s="2">
        <v>1295487.9857659759</v>
      </c>
    </row>
    <row r="15" spans="1:11">
      <c r="E15" s="6" t="s">
        <v>16</v>
      </c>
      <c r="F15" s="6"/>
      <c r="G15" s="2">
        <v>348762.928715571</v>
      </c>
      <c r="H15" s="4">
        <f>G15/G8</f>
        <v>0.34095268339062779</v>
      </c>
      <c r="I15">
        <v>15866</v>
      </c>
      <c r="J15" s="4">
        <f>I15/I8</f>
        <v>0.3995769007983479</v>
      </c>
      <c r="K15" s="2">
        <v>47055.775893664999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4768504.425167881</v>
      </c>
      <c r="H18" s="4">
        <f>G18/G5</f>
        <v>0.40434247358258685</v>
      </c>
      <c r="I18">
        <v>181870</v>
      </c>
      <c r="J18" s="4">
        <f>I18/I5</f>
        <v>0.39833717718743772</v>
      </c>
      <c r="K18" s="2">
        <v>1265257.7802441679</v>
      </c>
    </row>
    <row r="19" spans="2:11">
      <c r="E19" s="6" t="s">
        <v>20</v>
      </c>
      <c r="F19" s="6"/>
      <c r="G19" s="2">
        <v>929666.50621209503</v>
      </c>
      <c r="H19" s="4">
        <f>G19/G5</f>
        <v>7.8830513975132938E-2</v>
      </c>
      <c r="I19">
        <v>24359</v>
      </c>
      <c r="J19" s="4">
        <f>I19/I5</f>
        <v>5.3351818876718513E-2</v>
      </c>
      <c r="K19" s="2">
        <v>525462.84362538101</v>
      </c>
    </row>
    <row r="20" spans="2:11">
      <c r="E20" s="6" t="s">
        <v>21</v>
      </c>
      <c r="F20" s="6"/>
      <c r="G20" s="2">
        <v>6095060.6401578942</v>
      </c>
      <c r="H20" s="4">
        <f>1-H18-H19</f>
        <v>0.51682701244228013</v>
      </c>
      <c r="I20">
        <v>250310</v>
      </c>
      <c r="J20" s="4">
        <f>1-J18-J19</f>
        <v>0.54831100393584375</v>
      </c>
      <c r="K20" s="2">
        <v>3559965.9538417538</v>
      </c>
    </row>
    <row r="21" spans="2:11">
      <c r="F21" t="s">
        <v>22</v>
      </c>
    </row>
    <row r="22" spans="2:11">
      <c r="F22" t="s">
        <v>23</v>
      </c>
      <c r="G22" s="2">
        <v>294928.97590509901</v>
      </c>
      <c r="H22" s="4">
        <f>G22/G20</f>
        <v>4.8388193869956117E-2</v>
      </c>
      <c r="I22">
        <v>20831</v>
      </c>
      <c r="J22" s="4">
        <f>I22/I20</f>
        <v>8.3220806200311609E-2</v>
      </c>
      <c r="K22" s="2">
        <v>716766.65943492902</v>
      </c>
    </row>
    <row r="23" spans="2:11">
      <c r="F23" t="s">
        <v>24</v>
      </c>
      <c r="G23" s="2">
        <f>G20-G22</f>
        <v>5800131.6642527953</v>
      </c>
      <c r="H23" s="4">
        <f>1-H22</f>
        <v>0.95161180613004392</v>
      </c>
      <c r="I23">
        <f>I20-I22</f>
        <v>229479</v>
      </c>
      <c r="J23" s="4">
        <f>1-J22</f>
        <v>0.91677919379968842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6065365.4049842972</v>
      </c>
      <c r="H26" s="4">
        <f>G26/G5</f>
        <v>0.51430902278071322</v>
      </c>
      <c r="I26">
        <v>230360</v>
      </c>
      <c r="J26" s="4">
        <f>I26/I5</f>
        <v>0.50454144244184396</v>
      </c>
      <c r="K26" s="2">
        <v>2973073.5878672372</v>
      </c>
    </row>
    <row r="27" spans="2:11">
      <c r="E27" s="6" t="s">
        <v>27</v>
      </c>
      <c r="F27" s="6"/>
      <c r="G27" s="2">
        <v>5695532.2479810948</v>
      </c>
      <c r="H27" s="4">
        <f>G27/G5</f>
        <v>0.48294924198104094</v>
      </c>
      <c r="I27">
        <v>225168</v>
      </c>
      <c r="J27" s="4">
        <f>I27/I5</f>
        <v>0.49316976693759818</v>
      </c>
      <c r="K27" s="2">
        <v>2367310.1646240801</v>
      </c>
    </row>
    <row r="28" spans="2:11">
      <c r="E28" s="6" t="s">
        <v>28</v>
      </c>
      <c r="F28" s="6"/>
      <c r="G28" s="2">
        <v>28656.130017166</v>
      </c>
      <c r="H28" s="4">
        <f>G28/G5</f>
        <v>2.4298793628648434E-3</v>
      </c>
      <c r="I28">
        <v>847</v>
      </c>
      <c r="J28" s="4">
        <f>I28/I5</f>
        <v>1.8551250292943298E-3</v>
      </c>
      <c r="K28" s="2">
        <v>19798.453935828999</v>
      </c>
    </row>
    <row r="29" spans="2:11">
      <c r="E29" s="6" t="s">
        <v>29</v>
      </c>
      <c r="F29" s="6"/>
      <c r="G29" s="2">
        <v>3677.788555312</v>
      </c>
      <c r="H29" s="4">
        <f>G29/G5</f>
        <v>3.1185587538093309E-4</v>
      </c>
      <c r="I29">
        <v>192</v>
      </c>
      <c r="J29" s="4">
        <f>I29/I5</f>
        <v>4.2052420971016685E-4</v>
      </c>
      <c r="K29" s="2">
        <v>2848.4087746770001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11546741.497529114</v>
      </c>
    </row>
    <row r="3" spans="1:2">
      <c r="A3" t="s">
        <v>32</v>
      </c>
      <c r="B3">
        <f>'NEWT - EU'!$G$8</f>
        <v>887885.00589202158</v>
      </c>
    </row>
    <row r="4" spans="1:2">
      <c r="A4" t="s">
        <v>33</v>
      </c>
      <c r="B4">
        <f>'NEWT - EU'!$G$9</f>
        <v>400815.29394816997</v>
      </c>
    </row>
    <row r="5" spans="1:2">
      <c r="A5" t="s">
        <v>34</v>
      </c>
      <c r="B5">
        <f>'NEWT - EU'!$G$10</f>
        <v>475.72549743899998</v>
      </c>
    </row>
    <row r="14" spans="1:2">
      <c r="A14" t="s">
        <v>35</v>
      </c>
    </row>
    <row r="15" spans="1:2">
      <c r="A15" t="s">
        <v>31</v>
      </c>
      <c r="B15">
        <f>'NEWT - EU'!$I$7</f>
        <v>409727</v>
      </c>
    </row>
    <row r="16" spans="1:2">
      <c r="A16" t="s">
        <v>32</v>
      </c>
      <c r="B16">
        <f>'NEWT - EU'!$I$8</f>
        <v>43731</v>
      </c>
    </row>
    <row r="17" spans="1:2">
      <c r="A17" t="s">
        <v>33</v>
      </c>
      <c r="B17">
        <f>'NEWT - EU'!$I$9</f>
        <v>878809</v>
      </c>
    </row>
    <row r="18" spans="1:2">
      <c r="A18" t="s">
        <v>34</v>
      </c>
      <c r="B18">
        <f>'NEWT - EU'!$I$10</f>
        <v>3144</v>
      </c>
    </row>
    <row r="26" spans="1:2">
      <c r="A26" t="s">
        <v>18</v>
      </c>
    </row>
    <row r="27" spans="1:2">
      <c r="A27" t="s">
        <v>36</v>
      </c>
      <c r="B27">
        <f>'NEWT - EU'!$G$18</f>
        <v>6512287.488580538</v>
      </c>
    </row>
    <row r="28" spans="1:2">
      <c r="A28" t="s">
        <v>37</v>
      </c>
      <c r="B28">
        <f>'NEWT - EU'!$G$19</f>
        <v>1023086.581328224</v>
      </c>
    </row>
    <row r="29" spans="1:2">
      <c r="A29" t="s">
        <v>38</v>
      </c>
      <c r="B29">
        <f>'NEWT - EU'!$G$22</f>
        <v>192994.13934759199</v>
      </c>
    </row>
    <row r="30" spans="1:2">
      <c r="A30" t="s">
        <v>39</v>
      </c>
      <c r="B30">
        <f>'NEWT - EU'!$G$23</f>
        <v>4706258.2941647805</v>
      </c>
    </row>
    <row r="39" spans="1:2">
      <c r="A39" t="s">
        <v>40</v>
      </c>
    </row>
    <row r="40" spans="1:2">
      <c r="A40" t="s">
        <v>41</v>
      </c>
      <c r="B40">
        <f>'NEWT - EU'!$G$26</f>
        <v>5951809.2785162153</v>
      </c>
    </row>
    <row r="41" spans="1:2">
      <c r="A41" t="s">
        <v>42</v>
      </c>
      <c r="B41">
        <f>'NEWT - EU'!$G$27</f>
        <v>6474339.465548127</v>
      </c>
    </row>
    <row r="42" spans="1:2">
      <c r="A42" t="s">
        <v>43</v>
      </c>
      <c r="B42">
        <f>'NEWT - EU'!$G$28</f>
        <v>7446.254642844</v>
      </c>
    </row>
    <row r="43" spans="1:2">
      <c r="A43" t="s">
        <v>44</v>
      </c>
      <c r="B43">
        <f>'NEWT - EU'!$G$29</f>
        <v>1031.504713949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2023-11-10T10:43:16Z</dcterms:created>
  <dcterms:modified xsi:type="dcterms:W3CDTF">2023-11-10T10:43:16Z</dcterms:modified>
</cp:coreProperties>
</file>