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066ED7D-D112-4DE1-8ADB-389783EFA48F}" xr6:coauthVersionLast="47" xr6:coauthVersionMax="47" xr10:uidLastSave="{00000000-0000-0000-0000-000000000000}"/>
  <bookViews>
    <workbookView xWindow="31155" yWindow="780" windowWidth="25020" windowHeight="1534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H15" i="5"/>
  <c r="J14" i="5"/>
  <c r="H14" i="5"/>
  <c r="K13" i="5"/>
  <c r="I13" i="5"/>
  <c r="J13" i="5" s="1"/>
  <c r="H13" i="5"/>
  <c r="G13" i="5"/>
  <c r="J10" i="5"/>
  <c r="H10" i="5"/>
  <c r="H9" i="5" s="1"/>
  <c r="J9" i="5"/>
  <c r="K8" i="5"/>
  <c r="I8" i="5"/>
  <c r="J15" i="5" s="1"/>
  <c r="G8" i="5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H9" i="2"/>
  <c r="K8" i="2"/>
  <c r="I8" i="2"/>
  <c r="H8" i="2"/>
  <c r="G8" i="2"/>
  <c r="B3" i="3" s="1"/>
  <c r="J7" i="2"/>
  <c r="J8" i="2" s="1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<sst xmlns="http://schemas.openxmlformats.org/spreadsheetml/2006/main" count="82" uniqueCount="45">
  <si>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July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</si>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</sst>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13652557.27208887</c:v>
                </c:pt>
                <c:pt idx="1">
                  <c:v>465897.10369148105</c:v>
                </c:pt>
                <c:pt idx="2">
                  <c:v>477356.39204668201</c:v>
                </c:pt>
                <c:pt idx="3">
                  <c:v>553.33258740099996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FAB-4AA1-AC29-0882D5DE9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451287</c:v>
                </c:pt>
                <c:pt idx="1">
                  <c:v>20999</c:v>
                </c:pt>
                <c:pt idx="2">
                  <c:v>863481</c:v>
                </c:pt>
                <c:pt idx="3">
                  <c:v>2671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8DA-4160-AD15-42714F067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6345957.7059405791</c:v>
                </c:pt>
                <c:pt idx="1">
                  <c:v>1383157.4202142321</c:v>
                </c:pt>
                <c:pt idx="2">
                  <c:v>82131.574412264003</c:v>
                </c:pt>
                <c:pt idx="3">
                  <c:v>6307207.6752132773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F7-4533-B400-018339219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6069326.74043357</c:v>
                </c:pt>
                <c:pt idx="1">
                  <c:v>8039280.5573173696</c:v>
                </c:pt>
                <c:pt idx="2">
                  <c:v>9779.0435276200005</c:v>
                </c:pt>
                <c:pt idx="3">
                  <c:v>68.034501792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87-4A0D-9114-A9A60AD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14596364.100414436</v>
      </c>
      <c r="H4" s="5"/>
      <c r="I4" s="1">
        <v>1338438</v>
      </c>
      <c r="J4" s="5"/>
      <c r="K4" s="3">
        <v>1506419.4385900609</v>
      </c>
    </row>
    <row r="5" spans="1:11" x14ac:dyDescent="0.25">
      <c r="E5" s="6" t="s">
        <v>7</v>
      </c>
      <c r="F5" s="6"/>
      <c r="G5" s="2">
        <v>14118454.375780351</v>
      </c>
      <c r="H5" s="4">
        <f>G5/G4</f>
        <v>0.96725830341403207</v>
      </c>
      <c r="I5">
        <v>472286</v>
      </c>
      <c r="J5" s="4">
        <f>I5/I4</f>
        <v>0.35286356185344409</v>
      </c>
      <c r="K5" s="2">
        <v>1218029.4987742121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13652557.27208887</v>
      </c>
      <c r="H7" s="4">
        <f>G7/G5</f>
        <v>0.9670008422104116</v>
      </c>
      <c r="I7">
        <v>451287</v>
      </c>
      <c r="J7" s="4">
        <f>I7/I5</f>
        <v>0.95553753446005174</v>
      </c>
      <c r="K7" s="2">
        <v>1115530.083359617</v>
      </c>
    </row>
    <row r="8" spans="1:11" x14ac:dyDescent="0.25">
      <c r="F8" t="s">
        <v>10</v>
      </c>
      <c r="G8" s="2">
        <f>G5-G7</f>
        <v>465897.10369148105</v>
      </c>
      <c r="H8" s="4">
        <f>1-H7</f>
        <v>3.2999157789588396E-2</v>
      </c>
      <c r="I8">
        <f>I5-I7</f>
        <v>20999</v>
      </c>
      <c r="J8" s="4">
        <f>1-J7</f>
        <v>4.4462465539948259E-2</v>
      </c>
      <c r="K8" s="2">
        <f>K5-K7</f>
        <v>102499.41541459505</v>
      </c>
    </row>
    <row r="9" spans="1:11" x14ac:dyDescent="0.25">
      <c r="E9" s="6" t="s">
        <v>11</v>
      </c>
      <c r="F9" s="6"/>
      <c r="G9" s="2">
        <v>477356.39204668201</v>
      </c>
      <c r="H9" s="4">
        <f>1-H5-H10</f>
        <v>3.2703787653058716E-2</v>
      </c>
      <c r="I9">
        <v>863481</v>
      </c>
      <c r="J9" s="4">
        <f>1-J5-J10</f>
        <v>0.64514082833870523</v>
      </c>
      <c r="K9" s="2">
        <v>284846.59473133902</v>
      </c>
    </row>
    <row r="10" spans="1:11" x14ac:dyDescent="0.25">
      <c r="E10" s="6" t="s">
        <v>12</v>
      </c>
      <c r="F10" s="6"/>
      <c r="G10" s="2">
        <v>553.33258740099996</v>
      </c>
      <c r="H10" s="4">
        <f>G10/G4</f>
        <v>3.7908932909209157E-5</v>
      </c>
      <c r="I10">
        <v>2671</v>
      </c>
      <c r="J10" s="4">
        <f>I10/I4</f>
        <v>1.9956098078506438E-3</v>
      </c>
      <c r="K10" s="2">
        <v>3543.3450845100001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7055288.3605707334</v>
      </c>
      <c r="H13" s="5">
        <f>G13/G5</f>
        <v>0.49972101568524391</v>
      </c>
      <c r="I13" s="1">
        <f>I14+I15</f>
        <v>270760</v>
      </c>
      <c r="J13" s="5">
        <f>I13/I5</f>
        <v>0.5732966888707266</v>
      </c>
      <c r="K13" s="3">
        <f>K14+K15</f>
        <v>26401.456155999</v>
      </c>
    </row>
    <row r="14" spans="1:11" x14ac:dyDescent="0.25">
      <c r="E14" s="6" t="s">
        <v>15</v>
      </c>
      <c r="F14" s="6"/>
      <c r="G14" s="2">
        <v>7009527.064361671</v>
      </c>
      <c r="H14" s="4">
        <f>G14/G7</f>
        <v>0.51342227867389112</v>
      </c>
      <c r="I14">
        <v>267758</v>
      </c>
      <c r="J14" s="4">
        <f>I14/I7</f>
        <v>0.59332088006080386</v>
      </c>
      <c r="K14" s="2">
        <v>35868.939080999</v>
      </c>
    </row>
    <row r="15" spans="1:11" x14ac:dyDescent="0.25">
      <c r="E15" s="6" t="s">
        <v>16</v>
      </c>
      <c r="F15" s="6"/>
      <c r="G15" s="2">
        <v>45761.296209061999</v>
      </c>
      <c r="H15" s="4">
        <f>G15/G8</f>
        <v>9.8221894591053988E-2</v>
      </c>
      <c r="I15">
        <v>3002</v>
      </c>
      <c r="J15" s="4">
        <f>I15/I8</f>
        <v>0.14295918853278727</v>
      </c>
      <c r="K15" s="2">
        <v>-9467.4829250000003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6345957.7059405791</v>
      </c>
      <c r="H18" s="4">
        <f>G18/G5</f>
        <v>0.44947963403322799</v>
      </c>
      <c r="I18">
        <v>249210</v>
      </c>
      <c r="J18" s="4">
        <f>I18/I5</f>
        <v>0.52766755736989879</v>
      </c>
      <c r="K18" s="2">
        <v>-13888.293644908999</v>
      </c>
    </row>
    <row r="19" spans="2:11" x14ac:dyDescent="0.25">
      <c r="E19" s="6" t="s">
        <v>20</v>
      </c>
      <c r="F19" s="6"/>
      <c r="G19" s="2">
        <v>1383157.4202142321</v>
      </c>
      <c r="H19" s="4">
        <f>G19/G5</f>
        <v>9.7968048300455871E-2</v>
      </c>
      <c r="I19">
        <v>26773</v>
      </c>
      <c r="J19" s="4">
        <f>I19/I5</f>
        <v>5.6688108476643392E-2</v>
      </c>
      <c r="K19" s="2">
        <v>81486.952633823996</v>
      </c>
    </row>
    <row r="20" spans="2:11" x14ac:dyDescent="0.25">
      <c r="E20" s="6" t="s">
        <v>21</v>
      </c>
      <c r="F20" s="6"/>
      <c r="G20" s="2">
        <v>6389339.2496255413</v>
      </c>
      <c r="H20" s="4">
        <f>1-H18-H19</f>
        <v>0.45255231766631615</v>
      </c>
      <c r="I20">
        <v>196303</v>
      </c>
      <c r="J20" s="4">
        <f>1-J18-J19</f>
        <v>0.41564433415345781</v>
      </c>
      <c r="K20" s="2">
        <v>1150430.8397852969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82131.574412264003</v>
      </c>
      <c r="H22" s="4">
        <f>G22/G20</f>
        <v>1.2854470736872748E-2</v>
      </c>
      <c r="I22">
        <v>9441</v>
      </c>
      <c r="J22" s="4">
        <f>I22/I20</f>
        <v>4.8094017921274761E-2</v>
      </c>
      <c r="K22" s="2">
        <v>38549.931713769998</v>
      </c>
    </row>
    <row r="23" spans="2:11" x14ac:dyDescent="0.25">
      <c r="F23" t="s">
        <v>24</v>
      </c>
      <c r="G23" s="2">
        <f>G20-G22</f>
        <v>6307207.6752132773</v>
      </c>
      <c r="H23" s="4">
        <f>1-H22</f>
        <v>0.98714552926312726</v>
      </c>
      <c r="I23">
        <f>I20-I22</f>
        <v>186862</v>
      </c>
      <c r="J23" s="4">
        <f>1-J22</f>
        <v>0.95190598207872523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6069326.74043357</v>
      </c>
      <c r="H26" s="4">
        <f>G26/G5</f>
        <v>0.42988606110065841</v>
      </c>
      <c r="I26">
        <v>232876</v>
      </c>
      <c r="J26" s="4">
        <f>I26/I5</f>
        <v>0.49308258131725269</v>
      </c>
      <c r="K26" s="2">
        <v>60302.802013056003</v>
      </c>
    </row>
    <row r="27" spans="2:11" x14ac:dyDescent="0.25">
      <c r="E27" s="6" t="s">
        <v>27</v>
      </c>
      <c r="F27" s="6"/>
      <c r="G27" s="2">
        <v>8039280.5573173696</v>
      </c>
      <c r="H27" s="4">
        <f>G27/G5</f>
        <v>0.56941647742322532</v>
      </c>
      <c r="I27">
        <v>239126</v>
      </c>
      <c r="J27" s="4">
        <f>I27/I5</f>
        <v>0.50631608813303808</v>
      </c>
      <c r="K27" s="2">
        <v>1157657.6882274121</v>
      </c>
    </row>
    <row r="28" spans="2:11" x14ac:dyDescent="0.25">
      <c r="E28" s="6" t="s">
        <v>28</v>
      </c>
      <c r="F28" s="6"/>
      <c r="G28" s="2">
        <v>9779.0435276200005</v>
      </c>
      <c r="H28" s="4">
        <f>G28/G5</f>
        <v>6.9264264113751443E-4</v>
      </c>
      <c r="I28">
        <v>275</v>
      </c>
      <c r="J28" s="4">
        <f>I28/I5</f>
        <v>5.822742998945554E-4</v>
      </c>
      <c r="K28" s="2">
        <v>46.66</v>
      </c>
    </row>
    <row r="29" spans="2:11" x14ac:dyDescent="0.25">
      <c r="E29" s="6" t="s">
        <v>29</v>
      </c>
      <c r="F29" s="6"/>
      <c r="G29" s="2">
        <v>68.034501792</v>
      </c>
      <c r="H29" s="4">
        <f>G29/G5</f>
        <v>4.8188349787573414E-6</v>
      </c>
      <c r="I29">
        <v>9</v>
      </c>
      <c r="J29" s="4">
        <f>I29/I5</f>
        <v>1.9056249814730905E-5</v>
      </c>
      <c r="K29" s="2">
        <v>22.348533744000001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13906338.384857532</v>
      </c>
      <c r="H4" s="5"/>
      <c r="I4" s="1">
        <v>2344088</v>
      </c>
      <c r="J4" s="5"/>
      <c r="K4" s="3">
        <v>137888135.64627862</v>
      </c>
    </row>
    <row r="5" spans="1:11" x14ac:dyDescent="0.25">
      <c r="E5" s="6" t="s">
        <v>7</v>
      </c>
      <c r="F5" s="6"/>
      <c r="G5" s="2">
        <v>11648358.643456301</v>
      </c>
      <c r="H5" s="4">
        <f>G5/G4</f>
        <v>0.83762945507928088</v>
      </c>
      <c r="I5">
        <v>442960</v>
      </c>
      <c r="J5" s="4">
        <f>I5/I4</f>
        <v>0.18896901481514347</v>
      </c>
      <c r="K5" s="2">
        <v>5036382.9370705783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11037077.193437319</v>
      </c>
      <c r="H7" s="4">
        <f>G7/G5</f>
        <v>0.94752209571067925</v>
      </c>
      <c r="I7">
        <v>417310</v>
      </c>
      <c r="J7" s="4">
        <f>I7/I5</f>
        <v>0.94209409427487811</v>
      </c>
      <c r="K7" s="2">
        <v>4845435.562420574</v>
      </c>
    </row>
    <row r="8" spans="1:11" x14ac:dyDescent="0.25">
      <c r="F8" t="s">
        <v>10</v>
      </c>
      <c r="G8" s="2">
        <f>G5-G7</f>
        <v>611281.45001898147</v>
      </c>
      <c r="H8" s="4">
        <f>1-H7</f>
        <v>5.2477904289320754E-2</v>
      </c>
      <c r="I8">
        <f>I5-I7</f>
        <v>25650</v>
      </c>
      <c r="J8" s="4">
        <f>1-J7</f>
        <v>5.7905905725121887E-2</v>
      </c>
      <c r="K8" s="2">
        <f>K5-K7</f>
        <v>190947.37465000432</v>
      </c>
    </row>
    <row r="9" spans="1:11" x14ac:dyDescent="0.25">
      <c r="E9" s="6" t="s">
        <v>11</v>
      </c>
      <c r="F9" s="6"/>
      <c r="G9" s="2">
        <v>2128874.8958842289</v>
      </c>
      <c r="H9" s="4">
        <f>1-H5-H10</f>
        <v>0.15308665997962032</v>
      </c>
      <c r="I9">
        <v>1334604</v>
      </c>
      <c r="J9" s="4">
        <f>1-J5-J10</f>
        <v>0.56934893229264427</v>
      </c>
      <c r="K9" s="2">
        <v>132057048.4913197</v>
      </c>
    </row>
    <row r="10" spans="1:11" x14ac:dyDescent="0.25">
      <c r="E10" s="6" t="s">
        <v>12</v>
      </c>
      <c r="F10" s="6"/>
      <c r="G10" s="2">
        <v>129104.84551700301</v>
      </c>
      <c r="H10" s="4">
        <f>G10/G4</f>
        <v>9.283884941098797E-3</v>
      </c>
      <c r="I10">
        <v>566524</v>
      </c>
      <c r="J10" s="4">
        <f>I10/I4</f>
        <v>0.24168205289221223</v>
      </c>
      <c r="K10" s="2">
        <v>794704.21788834804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5333513.9158353126</v>
      </c>
      <c r="H13" s="5">
        <f>G13/G5</f>
        <v>0.45787686309191045</v>
      </c>
      <c r="I13" s="1">
        <f>I14+I15</f>
        <v>173643</v>
      </c>
      <c r="J13" s="5">
        <f>I13/I5</f>
        <v>0.39200605020769369</v>
      </c>
      <c r="K13" s="3">
        <f>K14+K15</f>
        <v>1362363.5479702121</v>
      </c>
    </row>
    <row r="14" spans="1:11" x14ac:dyDescent="0.25">
      <c r="E14" s="6" t="s">
        <v>15</v>
      </c>
      <c r="F14" s="6"/>
      <c r="G14" s="2">
        <v>5292807.7001229543</v>
      </c>
      <c r="H14" s="4">
        <f>G14/G7</f>
        <v>0.47954794619630586</v>
      </c>
      <c r="I14">
        <v>171731</v>
      </c>
      <c r="J14" s="4">
        <f>I14/I7</f>
        <v>0.41151901464139368</v>
      </c>
      <c r="K14" s="2">
        <v>1349185.1779680611</v>
      </c>
    </row>
    <row r="15" spans="1:11" x14ac:dyDescent="0.25">
      <c r="E15" s="6" t="s">
        <v>16</v>
      </c>
      <c r="F15" s="6"/>
      <c r="G15" s="2">
        <v>40706.215712357996</v>
      </c>
      <c r="H15" s="4">
        <f>G15/G8</f>
        <v>6.6591609660482887E-2</v>
      </c>
      <c r="I15">
        <v>1912</v>
      </c>
      <c r="J15" s="4">
        <f>I15/I8</f>
        <v>7.454191033138402E-2</v>
      </c>
      <c r="K15" s="2">
        <v>13178.370002150999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4749926.2568055429</v>
      </c>
      <c r="H18" s="4">
        <f>G18/G5</f>
        <v>0.40777644320506129</v>
      </c>
      <c r="I18">
        <v>168377</v>
      </c>
      <c r="J18" s="4">
        <f>I18/I5</f>
        <v>0.38011784359761602</v>
      </c>
      <c r="K18" s="2">
        <v>1176409.2632332409</v>
      </c>
    </row>
    <row r="19" spans="2:11" x14ac:dyDescent="0.25">
      <c r="E19" s="6" t="s">
        <v>20</v>
      </c>
      <c r="F19" s="6"/>
      <c r="G19" s="2">
        <v>1131622.6374847691</v>
      </c>
      <c r="H19" s="4">
        <f>G19/G5</f>
        <v>9.7148677519513088E-2</v>
      </c>
      <c r="I19">
        <v>29747</v>
      </c>
      <c r="J19" s="4">
        <f>I19/I5</f>
        <v>6.7155047859851907E-2</v>
      </c>
      <c r="K19" s="2">
        <v>599360.70375528804</v>
      </c>
    </row>
    <row r="20" spans="2:11" x14ac:dyDescent="0.25">
      <c r="E20" s="6" t="s">
        <v>21</v>
      </c>
      <c r="F20" s="6"/>
      <c r="G20" s="2">
        <v>5766809.7491659867</v>
      </c>
      <c r="H20" s="4">
        <f>1-H18-H19</f>
        <v>0.49507487927542571</v>
      </c>
      <c r="I20">
        <v>244799</v>
      </c>
      <c r="J20" s="4">
        <f>1-J18-J19</f>
        <v>0.55272710854253204</v>
      </c>
      <c r="K20" s="2">
        <v>3251768.8596704691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124624.648672721</v>
      </c>
      <c r="H22" s="4">
        <f>G22/G20</f>
        <v>2.1610674548565537E-2</v>
      </c>
      <c r="I22">
        <v>22502</v>
      </c>
      <c r="J22" s="4">
        <f>I22/I20</f>
        <v>9.192031013198583E-2</v>
      </c>
      <c r="K22" s="2">
        <v>718829.35295287601</v>
      </c>
    </row>
    <row r="23" spans="2:11" x14ac:dyDescent="0.25">
      <c r="F23" t="s">
        <v>24</v>
      </c>
      <c r="G23" s="2">
        <f>G20-G22</f>
        <v>5642185.1004932653</v>
      </c>
      <c r="H23" s="4">
        <f>1-H22</f>
        <v>0.97838932545143442</v>
      </c>
      <c r="I23">
        <f>I20-I22</f>
        <v>222297</v>
      </c>
      <c r="J23" s="4">
        <f>1-J22</f>
        <v>0.90807968986801413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5826128.8754032888</v>
      </c>
      <c r="H26" s="4">
        <f>G26/G5</f>
        <v>0.50016736724330113</v>
      </c>
      <c r="I26">
        <v>231073</v>
      </c>
      <c r="J26" s="4">
        <f>I26/I5</f>
        <v>0.52165658298717721</v>
      </c>
      <c r="K26" s="2">
        <v>2960467.3047519191</v>
      </c>
    </row>
    <row r="27" spans="2:11" x14ac:dyDescent="0.25">
      <c r="E27" s="6" t="s">
        <v>27</v>
      </c>
      <c r="F27" s="6"/>
      <c r="G27" s="2">
        <v>5781798.2404069845</v>
      </c>
      <c r="H27" s="4">
        <f>G27/G5</f>
        <v>0.49636162633565767</v>
      </c>
      <c r="I27">
        <v>210673</v>
      </c>
      <c r="J27" s="4">
        <f>I27/I5</f>
        <v>0.47560276322918549</v>
      </c>
      <c r="K27" s="2">
        <v>2063164.7028884401</v>
      </c>
    </row>
    <row r="28" spans="2:11" x14ac:dyDescent="0.25">
      <c r="E28" s="6" t="s">
        <v>28</v>
      </c>
      <c r="F28" s="6"/>
      <c r="G28" s="2">
        <v>36852.485757943999</v>
      </c>
      <c r="H28" s="4">
        <f>G28/G5</f>
        <v>3.1637492359188838E-3</v>
      </c>
      <c r="I28">
        <v>1012</v>
      </c>
      <c r="J28" s="4">
        <f>I28/I5</f>
        <v>2.2846306664258626E-3</v>
      </c>
      <c r="K28" s="2">
        <v>9722.7470777729995</v>
      </c>
    </row>
    <row r="29" spans="2:11" x14ac:dyDescent="0.25">
      <c r="E29" s="6" t="s">
        <v>29</v>
      </c>
      <c r="F29" s="6"/>
      <c r="G29" s="2">
        <v>3579.0418880819998</v>
      </c>
      <c r="H29" s="4">
        <f>G29/G5</f>
        <v>3.0725718512218013E-4</v>
      </c>
      <c r="I29">
        <v>193</v>
      </c>
      <c r="J29" s="4">
        <f>I29/I5</f>
        <v>4.3570525555354885E-4</v>
      </c>
      <c r="K29" s="2">
        <v>3028.1673524460002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13652557.27208887</v>
      </c>
    </row>
    <row r="3" spans="1:2" x14ac:dyDescent="0.25">
      <c r="A3" t="s">
        <v>32</v>
      </c>
      <c r="B3">
        <f>'NEWT - EU'!$G$8</f>
        <v>465897.10369148105</v>
      </c>
    </row>
    <row r="4" spans="1:2" x14ac:dyDescent="0.25">
      <c r="A4" t="s">
        <v>33</v>
      </c>
      <c r="B4">
        <f>'NEWT - EU'!$G$9</f>
        <v>477356.39204668201</v>
      </c>
    </row>
    <row r="5" spans="1:2" x14ac:dyDescent="0.25">
      <c r="A5" t="s">
        <v>34</v>
      </c>
      <c r="B5">
        <f>'NEWT - EU'!$G$10</f>
        <v>553.33258740099996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451287</v>
      </c>
    </row>
    <row r="16" spans="1:2" x14ac:dyDescent="0.25">
      <c r="A16" t="s">
        <v>32</v>
      </c>
      <c r="B16">
        <f>'NEWT - EU'!$I$8</f>
        <v>20999</v>
      </c>
    </row>
    <row r="17" spans="1:2" x14ac:dyDescent="0.25">
      <c r="A17" t="s">
        <v>33</v>
      </c>
      <c r="B17">
        <f>'NEWT - EU'!$I$9</f>
        <v>863481</v>
      </c>
    </row>
    <row r="18" spans="1:2" x14ac:dyDescent="0.25">
      <c r="A18" t="s">
        <v>34</v>
      </c>
      <c r="B18">
        <f>'NEWT - EU'!$I$10</f>
        <v>2671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6345957.7059405791</v>
      </c>
    </row>
    <row r="28" spans="1:2" x14ac:dyDescent="0.25">
      <c r="A28" t="s">
        <v>37</v>
      </c>
      <c r="B28">
        <f>'NEWT - EU'!$G$19</f>
        <v>1383157.4202142321</v>
      </c>
    </row>
    <row r="29" spans="1:2" x14ac:dyDescent="0.25">
      <c r="A29" t="s">
        <v>38</v>
      </c>
      <c r="B29">
        <f>'NEWT - EU'!$G$22</f>
        <v>82131.574412264003</v>
      </c>
    </row>
    <row r="30" spans="1:2" x14ac:dyDescent="0.25">
      <c r="A30" t="s">
        <v>39</v>
      </c>
      <c r="B30">
        <f>'NEWT - EU'!$G$23</f>
        <v>6307207.6752132773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6069326.74043357</v>
      </c>
    </row>
    <row r="41" spans="1:2" x14ac:dyDescent="0.25">
      <c r="A41" t="s">
        <v>42</v>
      </c>
      <c r="B41">
        <f>'NEWT - EU'!$G$27</f>
        <v>8039280.5573173696</v>
      </c>
    </row>
    <row r="42" spans="1:2" x14ac:dyDescent="0.25">
      <c r="A42" t="s">
        <v>43</v>
      </c>
      <c r="B42">
        <f>'NEWT - EU'!$G$28</f>
        <v>9779.0435276200005</v>
      </c>
    </row>
    <row r="43" spans="1:2" x14ac:dyDescent="0.25">
      <c r="A43" t="s">
        <v>44</v>
      </c>
      <c r="B43">
        <f>'NEWT - EU'!$G$29</f>
        <v>68.034501792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2024-07-19T10:16:00Z</dcterms:created>
  <dcterms:modified xsi:type="dcterms:W3CDTF">2024-07-19T10:16:00Z</dcterms:modified>
</cp:coreProperties>
</file>