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3FFBCE4-CD3B-419C-81BE-BC86775E0D6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G8" i="5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I8" i="2"/>
  <c r="G8" i="2"/>
  <c r="H15" i="2" s="1"/>
  <c r="J7" i="2"/>
  <c r="J8" i="2" s="1"/>
  <c r="H7" i="2"/>
  <c r="H8" i="2" s="1"/>
  <c r="J5" i="2"/>
  <c r="H5" i="2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<sst xmlns="http://schemas.openxmlformats.org/spreadsheetml/2006/main" count="82" uniqueCount="45">
  <si>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11 July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</si>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</sst>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18679.098897340002</c:v>
                </c:pt>
                <c:pt idx="1">
                  <c:v>36682.297560729996</c:v>
                </c:pt>
                <c:pt idx="2">
                  <c:v>7.2408316800000003</c:v>
                </c:pt>
                <c:pt idx="3">
                  <c:v>0.91428703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53-4C3D-A42B-A12FB7FCD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1106</c:v>
                </c:pt>
                <c:pt idx="1">
                  <c:v>3441</c:v>
                </c:pt>
                <c:pt idx="2">
                  <c:v>31</c:v>
                </c:pt>
                <c:pt idx="3">
                  <c:v>261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D3-437C-B501-28B4F8EE0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9119.6996230000004</c:v>
                </c:pt>
                <c:pt idx="1">
                  <c:v>1842.5459812199999</c:v>
                </c:pt>
                <c:pt idx="2">
                  <c:v>42084.435383759999</c:v>
                </c:pt>
                <c:pt idx="3">
                  <c:v>2314.7154700899991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39-41FB-AEC7-C03914715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55129.008742259997</c:v>
                </c:pt>
                <c:pt idx="1">
                  <c:v>232.38771581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E5F-4C47-B877-441EA50DB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55369.551576780003</v>
      </c>
      <c r="H4" s="5"/>
      <c r="I4" s="1">
        <v>4839</v>
      </c>
      <c r="J4" s="5"/>
      <c r="K4" s="3">
        <v>46984.04094644</v>
      </c>
    </row>
    <row r="5" spans="1:11" x14ac:dyDescent="0.25">
      <c r="E5" s="6" t="s">
        <v>7</v>
      </c>
      <c r="F5" s="6"/>
      <c r="G5" s="2">
        <v>55361.396458069998</v>
      </c>
      <c r="H5" s="4">
        <f>G5/G4</f>
        <v>0.99985271474162662</v>
      </c>
      <c r="I5">
        <v>4547</v>
      </c>
      <c r="J5" s="4">
        <f>I5/I4</f>
        <v>0.93965695391609838</v>
      </c>
      <c r="K5" s="2">
        <v>46979.373748899998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18679.098897340002</v>
      </c>
      <c r="H7" s="4">
        <f>G7/G5</f>
        <v>0.3374029575190956</v>
      </c>
      <c r="I7">
        <v>1106</v>
      </c>
      <c r="J7" s="4">
        <f>I7/I5</f>
        <v>0.24323729931823179</v>
      </c>
      <c r="K7" s="2">
        <v>12286.72461159</v>
      </c>
    </row>
    <row r="8" spans="1:11" x14ac:dyDescent="0.25">
      <c r="F8" t="s">
        <v>10</v>
      </c>
      <c r="G8" s="2">
        <f>G5-G7</f>
        <v>36682.297560729996</v>
      </c>
      <c r="H8" s="4">
        <f>1-H7</f>
        <v>0.66259704248090445</v>
      </c>
      <c r="I8">
        <f>I5-I7</f>
        <v>3441</v>
      </c>
      <c r="J8" s="4">
        <f>1-J7</f>
        <v>0.75676270068176821</v>
      </c>
      <c r="K8" s="2">
        <f>K5-K7</f>
        <v>34692.64913731</v>
      </c>
    </row>
    <row r="9" spans="1:11" x14ac:dyDescent="0.25">
      <c r="E9" s="6" t="s">
        <v>11</v>
      </c>
      <c r="F9" s="6"/>
      <c r="G9" s="2">
        <v>7.2408316800000003</v>
      </c>
      <c r="H9" s="4">
        <f>1-H5-H10</f>
        <v>1.3077280696346678E-4</v>
      </c>
      <c r="I9">
        <v>31</v>
      </c>
      <c r="J9" s="4">
        <f>1-J5-J10</f>
        <v>6.4062822897292676E-3</v>
      </c>
      <c r="K9" s="2">
        <v>2.8415736800000002</v>
      </c>
    </row>
    <row r="10" spans="1:11" x14ac:dyDescent="0.25">
      <c r="E10" s="6" t="s">
        <v>12</v>
      </c>
      <c r="F10" s="6"/>
      <c r="G10" s="2">
        <v>0.91428703</v>
      </c>
      <c r="H10" s="4">
        <f>G10/G4</f>
        <v>1.6512451409908457E-5</v>
      </c>
      <c r="I10">
        <v>261</v>
      </c>
      <c r="J10" s="4">
        <f>I10/I4</f>
        <v>5.3936763794172352E-2</v>
      </c>
      <c r="K10" s="2">
        <v>1.8256238600000001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4356.8191910599999</v>
      </c>
      <c r="H13" s="5">
        <f>G13/G5</f>
        <v>7.8697783470108057E-2</v>
      </c>
      <c r="I13" s="1">
        <f>I14+I15</f>
        <v>320</v>
      </c>
      <c r="J13" s="5">
        <f>I13/I5</f>
        <v>7.0376072135473935E-2</v>
      </c>
      <c r="K13" s="3">
        <f>K14+K15</f>
        <v>512.30575598999997</v>
      </c>
    </row>
    <row r="14" spans="1:11" x14ac:dyDescent="0.25">
      <c r="E14" s="6" t="s">
        <v>15</v>
      </c>
      <c r="F14" s="6"/>
      <c r="G14" s="2">
        <v>4356.8191910599999</v>
      </c>
      <c r="H14" s="4">
        <f>G14/G7</f>
        <v>0.23324568358489889</v>
      </c>
      <c r="I14">
        <v>320</v>
      </c>
      <c r="J14" s="4">
        <f>I14/I7</f>
        <v>0.28933092224231466</v>
      </c>
      <c r="K14" s="2">
        <v>512.30575598999997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9119.6996230000004</v>
      </c>
      <c r="H18" s="4">
        <f>G18/G5</f>
        <v>0.16473030317989074</v>
      </c>
      <c r="I18">
        <v>370</v>
      </c>
      <c r="J18" s="4">
        <f>I18/I5</f>
        <v>8.1372333406641739E-2</v>
      </c>
      <c r="K18" s="2">
        <v>4994.8457569399998</v>
      </c>
    </row>
    <row r="19" spans="2:11" x14ac:dyDescent="0.25">
      <c r="E19" s="6" t="s">
        <v>20</v>
      </c>
      <c r="F19" s="6"/>
      <c r="G19" s="2">
        <v>1842.5459812199999</v>
      </c>
      <c r="H19" s="4">
        <f>G19/G5</f>
        <v>3.3282144221479681E-2</v>
      </c>
      <c r="I19">
        <v>25</v>
      </c>
      <c r="J19" s="4">
        <f>I19/I5</f>
        <v>5.4981306355839019E-3</v>
      </c>
      <c r="K19" s="2">
        <v>781.20083149000004</v>
      </c>
    </row>
    <row r="20" spans="2:11" x14ac:dyDescent="0.25">
      <c r="E20" s="6" t="s">
        <v>21</v>
      </c>
      <c r="F20" s="6"/>
      <c r="G20" s="2">
        <v>44399.150853849998</v>
      </c>
      <c r="H20" s="4">
        <f>1-H18-H19</f>
        <v>0.80198755259862953</v>
      </c>
      <c r="I20">
        <v>4152</v>
      </c>
      <c r="J20" s="4">
        <f>1-J18-J19</f>
        <v>0.91312953595777435</v>
      </c>
      <c r="K20" s="2">
        <v>41203.327160469998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42084.435383759999</v>
      </c>
      <c r="H22" s="4">
        <f>G22/G20</f>
        <v>0.94786577162906971</v>
      </c>
      <c r="I22">
        <v>4080</v>
      </c>
      <c r="J22" s="4">
        <f>I22/I20</f>
        <v>0.98265895953757221</v>
      </c>
      <c r="K22" s="2">
        <v>40741.871969699998</v>
      </c>
    </row>
    <row r="23" spans="2:11" x14ac:dyDescent="0.25">
      <c r="F23" t="s">
        <v>24</v>
      </c>
      <c r="G23" s="2">
        <f>G20-G22</f>
        <v>2314.7154700899991</v>
      </c>
      <c r="H23" s="4">
        <f>1-H22</f>
        <v>5.2134228370930291E-2</v>
      </c>
      <c r="I23">
        <f>I20-I22</f>
        <v>72</v>
      </c>
      <c r="J23" s="4">
        <f>1-J22</f>
        <v>1.7341040462427793E-2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55129.008742259997</v>
      </c>
      <c r="H26" s="4">
        <f>G26/G5</f>
        <v>0.99580235090373836</v>
      </c>
      <c r="I26">
        <v>4540</v>
      </c>
      <c r="J26" s="4">
        <f>I26/I5</f>
        <v>0.99846052342203651</v>
      </c>
      <c r="K26" s="2">
        <v>46746.986033089997</v>
      </c>
    </row>
    <row r="27" spans="2:11" x14ac:dyDescent="0.25">
      <c r="E27" s="6" t="s">
        <v>27</v>
      </c>
      <c r="F27" s="6"/>
      <c r="G27" s="2">
        <v>232.38771581</v>
      </c>
      <c r="H27" s="4">
        <f>G27/G5</f>
        <v>4.1976490962616422E-3</v>
      </c>
      <c r="I27">
        <v>7</v>
      </c>
      <c r="J27" s="4">
        <f>I27/I5</f>
        <v>1.5394765779634925E-3</v>
      </c>
      <c r="K27" s="2">
        <v>232.38771581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52349.80424256</v>
      </c>
      <c r="H4" s="5"/>
      <c r="I4" s="1">
        <v>9015</v>
      </c>
      <c r="J4" s="5"/>
      <c r="K4" s="3">
        <v>65790.680782779993</v>
      </c>
    </row>
    <row r="5" spans="1:11" x14ac:dyDescent="0.25">
      <c r="E5" s="6" t="s">
        <v>7</v>
      </c>
      <c r="F5" s="6"/>
      <c r="G5" s="2">
        <v>51551.640322580002</v>
      </c>
      <c r="H5" s="4">
        <f>G5/G4</f>
        <v>0.98475325874607389</v>
      </c>
      <c r="I5">
        <v>4193</v>
      </c>
      <c r="J5" s="4">
        <f>I5/I4</f>
        <v>0.46511369938990571</v>
      </c>
      <c r="K5" s="2">
        <v>45976.764281340002</v>
      </c>
    </row>
    <row r="6" spans="1:11" x14ac:dyDescent="0.25">
      <c r="F6" t="s">
        <v>8</v>
      </c>
    </row>
    <row r="7" spans="1:11" x14ac:dyDescent="0.25">
      <c r="F7" t="s">
        <v>9</v>
      </c>
      <c r="G7" s="2">
        <v>29381.569858949999</v>
      </c>
      <c r="H7" s="4">
        <f>G7/G5</f>
        <v>0.56994442223559383</v>
      </c>
      <c r="I7">
        <v>2289</v>
      </c>
      <c r="J7" s="4">
        <f>I7/I5</f>
        <v>0.54590984974958268</v>
      </c>
      <c r="K7" s="2">
        <v>24717.151512230001</v>
      </c>
    </row>
    <row r="8" spans="1:11" x14ac:dyDescent="0.25">
      <c r="F8" t="s">
        <v>10</v>
      </c>
      <c r="G8" s="2">
        <f>G5-G7</f>
        <v>22170.070463630003</v>
      </c>
      <c r="H8" s="4">
        <f>1-H7</f>
        <v>0.43005557776440617</v>
      </c>
      <c r="I8">
        <f>I5-I7</f>
        <v>1904</v>
      </c>
      <c r="J8" s="4">
        <f>1-J7</f>
        <v>0.45409015025041732</v>
      </c>
      <c r="K8" s="2">
        <f>K5-K7</f>
        <v>21259.612769110001</v>
      </c>
    </row>
    <row r="9" spans="1:11" x14ac:dyDescent="0.25">
      <c r="E9" s="6" t="s">
        <v>11</v>
      </c>
      <c r="F9" s="6"/>
      <c r="G9" s="2">
        <v>718.99820820000002</v>
      </c>
      <c r="H9" s="4">
        <f>1-H5-H10</f>
        <v>1.3734496596559486E-2</v>
      </c>
      <c r="I9">
        <v>808</v>
      </c>
      <c r="J9" s="4">
        <f>1-J5-J10</f>
        <v>8.9628397115917968E-2</v>
      </c>
      <c r="K9" s="2">
        <v>180.01909248999999</v>
      </c>
    </row>
    <row r="10" spans="1:11" x14ac:dyDescent="0.25">
      <c r="E10" s="6" t="s">
        <v>12</v>
      </c>
      <c r="F10" s="6"/>
      <c r="G10" s="2">
        <v>79.165711779999995</v>
      </c>
      <c r="H10" s="4">
        <f>G10/G4</f>
        <v>1.5122446573666241E-3</v>
      </c>
      <c r="I10">
        <v>4014</v>
      </c>
      <c r="J10" s="4">
        <f>I10/I4</f>
        <v>0.44525790349417638</v>
      </c>
      <c r="K10" s="2">
        <v>19633.897408950001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3815.14185073</v>
      </c>
      <c r="H13" s="5">
        <f>G13/G5</f>
        <v>7.4006216424095814E-2</v>
      </c>
      <c r="I13" s="1">
        <f>I14+I15</f>
        <v>328</v>
      </c>
      <c r="J13" s="5">
        <f>I13/I5</f>
        <v>7.8225614118769382E-2</v>
      </c>
      <c r="K13" s="3">
        <f>K14+K15</f>
        <v>3822.1967728999998</v>
      </c>
    </row>
    <row r="14" spans="1:11" x14ac:dyDescent="0.25">
      <c r="E14" s="6" t="s">
        <v>15</v>
      </c>
      <c r="F14" s="6"/>
      <c r="G14" s="2">
        <v>3815.14185073</v>
      </c>
      <c r="H14" s="4">
        <f>G14/G7</f>
        <v>0.12984812823293918</v>
      </c>
      <c r="I14">
        <v>322</v>
      </c>
      <c r="J14" s="4">
        <f>I14/I7</f>
        <v>0.14067278287461774</v>
      </c>
      <c r="K14" s="2">
        <v>3822.1967728999998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3.1512605042016808E-3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6270.3358226199998</v>
      </c>
      <c r="H18" s="4">
        <f>G18/G5</f>
        <v>0.12163213010068946</v>
      </c>
      <c r="I18">
        <v>316</v>
      </c>
      <c r="J18" s="4">
        <f>I18/I5</f>
        <v>7.5363701407107089E-2</v>
      </c>
      <c r="K18" s="2">
        <v>5632.7035351000004</v>
      </c>
    </row>
    <row r="19" spans="2:11" x14ac:dyDescent="0.25">
      <c r="E19" s="6" t="s">
        <v>20</v>
      </c>
      <c r="F19" s="6"/>
      <c r="G19" s="2">
        <v>3308.0199812199999</v>
      </c>
      <c r="H19" s="4">
        <f>G19/G5</f>
        <v>6.4169053797713246E-2</v>
      </c>
      <c r="I19">
        <v>45</v>
      </c>
      <c r="J19" s="4">
        <f>I19/I5</f>
        <v>1.0732172668733603E-2</v>
      </c>
      <c r="K19" s="2">
        <v>1123.2198777599999</v>
      </c>
    </row>
    <row r="20" spans="2:11" x14ac:dyDescent="0.25">
      <c r="E20" s="6" t="s">
        <v>21</v>
      </c>
      <c r="F20" s="6"/>
      <c r="G20" s="2">
        <v>41973.284518740002</v>
      </c>
      <c r="H20" s="4">
        <f>1-H18-H19</f>
        <v>0.81419881610159728</v>
      </c>
      <c r="I20">
        <v>3795</v>
      </c>
      <c r="J20" s="4">
        <f>1-J18-J19</f>
        <v>0.91390412592415926</v>
      </c>
      <c r="K20" s="2">
        <v>39214.707044130002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40715.28893083</v>
      </c>
      <c r="H22" s="4">
        <f>G22/G20</f>
        <v>0.97002865984080089</v>
      </c>
      <c r="I22">
        <v>3262</v>
      </c>
      <c r="J22" s="4">
        <f>I22/I20</f>
        <v>0.85955204216073777</v>
      </c>
      <c r="K22" s="2">
        <v>38740.024358280003</v>
      </c>
    </row>
    <row r="23" spans="2:11" x14ac:dyDescent="0.25">
      <c r="F23" t="s">
        <v>24</v>
      </c>
      <c r="G23" s="2">
        <f>G20-G22</f>
        <v>1257.9955879100016</v>
      </c>
      <c r="H23" s="4">
        <f>1-H22</f>
        <v>2.9971340159199111E-2</v>
      </c>
      <c r="I23">
        <f>I20-I22</f>
        <v>533</v>
      </c>
      <c r="J23" s="4">
        <f>1-J22</f>
        <v>0.14044795783926223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51401.219007829997</v>
      </c>
      <c r="H26" s="4">
        <f>G26/G5</f>
        <v>0.99708212359861381</v>
      </c>
      <c r="I26">
        <v>4163</v>
      </c>
      <c r="J26" s="4">
        <f>I26/I5</f>
        <v>0.99284521822084426</v>
      </c>
      <c r="K26" s="2">
        <v>45824.690978949999</v>
      </c>
    </row>
    <row r="27" spans="2:11" x14ac:dyDescent="0.25">
      <c r="E27" s="6" t="s">
        <v>27</v>
      </c>
      <c r="F27" s="6"/>
      <c r="G27" s="2">
        <v>150.42131474999999</v>
      </c>
      <c r="H27" s="4">
        <f>G27/G5</f>
        <v>2.9178764013860939E-3</v>
      </c>
      <c r="I27">
        <v>21</v>
      </c>
      <c r="J27" s="4">
        <f>I27/I5</f>
        <v>5.008347245409015E-3</v>
      </c>
      <c r="K27" s="2">
        <v>152.07330239000001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18679.098897340002</v>
      </c>
    </row>
    <row r="3" spans="1:2" x14ac:dyDescent="0.25">
      <c r="A3" t="s">
        <v>32</v>
      </c>
      <c r="B3">
        <f>'NEWT - EU'!$G$8</f>
        <v>36682.297560729996</v>
      </c>
    </row>
    <row r="4" spans="1:2" x14ac:dyDescent="0.25">
      <c r="A4" t="s">
        <v>33</v>
      </c>
      <c r="B4">
        <f>'NEWT - EU'!$G$9</f>
        <v>7.2408316800000003</v>
      </c>
    </row>
    <row r="5" spans="1:2" x14ac:dyDescent="0.25">
      <c r="A5" t="s">
        <v>34</v>
      </c>
      <c r="B5">
        <f>'NEWT - EU'!$G$10</f>
        <v>0.91428703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1106</v>
      </c>
    </row>
    <row r="16" spans="1:2" x14ac:dyDescent="0.25">
      <c r="A16" t="s">
        <v>32</v>
      </c>
      <c r="B16">
        <f>'NEWT - EU'!$I$8</f>
        <v>3441</v>
      </c>
    </row>
    <row r="17" spans="1:2" x14ac:dyDescent="0.25">
      <c r="A17" t="s">
        <v>33</v>
      </c>
      <c r="B17">
        <f>'NEWT - EU'!$I$9</f>
        <v>31</v>
      </c>
    </row>
    <row r="18" spans="1:2" x14ac:dyDescent="0.25">
      <c r="A18" t="s">
        <v>34</v>
      </c>
      <c r="B18">
        <f>'NEWT - EU'!$I$10</f>
        <v>261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9119.6996230000004</v>
      </c>
    </row>
    <row r="28" spans="1:2" x14ac:dyDescent="0.25">
      <c r="A28" t="s">
        <v>37</v>
      </c>
      <c r="B28">
        <f>'NEWT - EU'!$G$19</f>
        <v>1842.5459812199999</v>
      </c>
    </row>
    <row r="29" spans="1:2" x14ac:dyDescent="0.25">
      <c r="A29" t="s">
        <v>38</v>
      </c>
      <c r="B29">
        <f>'NEWT - EU'!$G$22</f>
        <v>42084.435383759999</v>
      </c>
    </row>
    <row r="30" spans="1:2" x14ac:dyDescent="0.25">
      <c r="A30" t="s">
        <v>39</v>
      </c>
      <c r="B30">
        <f>'NEWT - EU'!$G$23</f>
        <v>2314.7154700899991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55129.008742259997</v>
      </c>
    </row>
    <row r="41" spans="1:2" x14ac:dyDescent="0.25">
      <c r="A41" t="s">
        <v>42</v>
      </c>
      <c r="B41">
        <f>'NEWT - EU'!$G$27</f>
        <v>232.38771581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2025-07-15T14:56:23Z</dcterms:created>
  <dcterms:modified xsi:type="dcterms:W3CDTF">2025-07-15T14:56:23Z</dcterms:modified>
</cp:coreProperties>
</file>