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98D26F55-9C66-4DBD-9310-E920F10559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J13" i="5"/>
  <c r="I13" i="5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G23" i="2"/>
  <c r="J22" i="2"/>
  <c r="J23" i="2" s="1"/>
  <c r="H22" i="2"/>
  <c r="H23" i="2" s="1"/>
  <c r="J19" i="2"/>
  <c r="H19" i="2"/>
  <c r="J18" i="2"/>
  <c r="J20" i="2" s="1"/>
  <c r="H18" i="2"/>
  <c r="H20" i="2" s="1"/>
  <c r="J15" i="2"/>
  <c r="H15" i="2"/>
  <c r="J14" i="2"/>
  <c r="H14" i="2"/>
  <c r="K13" i="2"/>
  <c r="J13" i="2"/>
  <c r="I13" i="2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<sst xmlns="http://schemas.openxmlformats.org/spreadsheetml/2006/main" count="82" uniqueCount="45">
  <si>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01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</si>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</sst>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13834643.254869744</c:v>
                </c:pt>
                <c:pt idx="1">
                  <c:v>415175.24081909843</c:v>
                </c:pt>
                <c:pt idx="2">
                  <c:v>366458.43534697598</c:v>
                </c:pt>
                <c:pt idx="3">
                  <c:v>46.421409347999997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39-42E8-9DA4-A3FEF461B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467147</c:v>
                </c:pt>
                <c:pt idx="1">
                  <c:v>21617</c:v>
                </c:pt>
                <c:pt idx="2">
                  <c:v>863089</c:v>
                </c:pt>
                <c:pt idx="3">
                  <c:v>2435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667-4538-86A1-B97CE8E3D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6142459.6011618199</c:v>
                </c:pt>
                <c:pt idx="1">
                  <c:v>1650852.493470412</c:v>
                </c:pt>
                <c:pt idx="2">
                  <c:v>61418.325933671003</c:v>
                </c:pt>
                <c:pt idx="3">
                  <c:v>6395088.0751229394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3BD-43EC-88D8-5755D1E94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5885105.2234004531</c:v>
                </c:pt>
                <c:pt idx="1">
                  <c:v>8358632.3716146434</c:v>
                </c:pt>
                <c:pt idx="2">
                  <c:v>5740.2473299459998</c:v>
                </c:pt>
                <c:pt idx="3">
                  <c:v>340.65334380000002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D6F-45E1-A30E-6335EC1F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14616323.352445167</v>
      </c>
      <c r="H4" s="5"/>
      <c r="I4" s="1">
        <v>1354288</v>
      </c>
      <c r="J4" s="5"/>
      <c r="K4" s="3">
        <v>1177840.9448264311</v>
      </c>
    </row>
    <row r="5" spans="1:11" x14ac:dyDescent="0.25">
      <c r="E5" s="6" t="s">
        <v>7</v>
      </c>
      <c r="F5" s="6"/>
      <c r="G5" s="2">
        <v>14249818.495688843</v>
      </c>
      <c r="H5" s="4">
        <f>G5/G4</f>
        <v>0.97492496246020643</v>
      </c>
      <c r="I5">
        <v>488764</v>
      </c>
      <c r="J5" s="4">
        <f>I5/I4</f>
        <v>0.36090107864796855</v>
      </c>
      <c r="K5" s="2">
        <v>1067408.26345125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13834643.254869744</v>
      </c>
      <c r="H7" s="4">
        <f>G7/G5</f>
        <v>0.97086452427834735</v>
      </c>
      <c r="I7">
        <v>467147</v>
      </c>
      <c r="J7" s="4">
        <f>I7/I5</f>
        <v>0.95577211087559644</v>
      </c>
      <c r="K7" s="2">
        <v>873522.09862754203</v>
      </c>
    </row>
    <row r="8" spans="1:11" x14ac:dyDescent="0.25">
      <c r="F8" t="s">
        <v>10</v>
      </c>
      <c r="G8" s="2">
        <f>G5-G7</f>
        <v>415175.24081909843</v>
      </c>
      <c r="H8" s="4">
        <f>1-H7</f>
        <v>2.9135475721652648E-2</v>
      </c>
      <c r="I8">
        <f>I5-I7</f>
        <v>21617</v>
      </c>
      <c r="J8" s="4">
        <f>1-J7</f>
        <v>4.4227889124403563E-2</v>
      </c>
      <c r="K8" s="2">
        <f>K5-K7</f>
        <v>193886.16482370801</v>
      </c>
    </row>
    <row r="9" spans="1:11" x14ac:dyDescent="0.25">
      <c r="E9" s="6" t="s">
        <v>11</v>
      </c>
      <c r="F9" s="6"/>
      <c r="G9" s="2">
        <v>366458.43534697598</v>
      </c>
      <c r="H9" s="4">
        <f>1-H5-H10</f>
        <v>2.507186154209369E-2</v>
      </c>
      <c r="I9">
        <v>863089</v>
      </c>
      <c r="J9" s="4">
        <f>1-J5-J10</f>
        <v>0.63730092860602772</v>
      </c>
      <c r="K9" s="2">
        <v>110094.47358218</v>
      </c>
    </row>
    <row r="10" spans="1:11" x14ac:dyDescent="0.25">
      <c r="E10" s="6" t="s">
        <v>12</v>
      </c>
      <c r="F10" s="6"/>
      <c r="G10" s="2">
        <v>46.421409347999997</v>
      </c>
      <c r="H10" s="4">
        <f>G10/G4</f>
        <v>3.1759976998753353E-6</v>
      </c>
      <c r="I10">
        <v>2435</v>
      </c>
      <c r="J10" s="4">
        <f>I10/I4</f>
        <v>1.7979927460038043E-3</v>
      </c>
      <c r="K10" s="2">
        <v>338.20779300100003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7262459.1516684787</v>
      </c>
      <c r="H13" s="5">
        <f>G13/G5</f>
        <v>0.50965274777820302</v>
      </c>
      <c r="I13" s="1">
        <f>I14+I15</f>
        <v>292752</v>
      </c>
      <c r="J13" s="5">
        <f>I13/I5</f>
        <v>0.59896391714610731</v>
      </c>
      <c r="K13" s="3">
        <f>K14+K15</f>
        <v>56566.231570461998</v>
      </c>
    </row>
    <row r="14" spans="1:11" x14ac:dyDescent="0.25">
      <c r="E14" s="6" t="s">
        <v>15</v>
      </c>
      <c r="F14" s="6"/>
      <c r="G14" s="2">
        <v>7231060.8403986767</v>
      </c>
      <c r="H14" s="4">
        <f>G14/G7</f>
        <v>0.52267779567451944</v>
      </c>
      <c r="I14">
        <v>289812</v>
      </c>
      <c r="J14" s="4">
        <f>I14/I7</f>
        <v>0.6203871586459937</v>
      </c>
      <c r="K14" s="2">
        <v>49295.601570462</v>
      </c>
    </row>
    <row r="15" spans="1:11" x14ac:dyDescent="0.25">
      <c r="E15" s="6" t="s">
        <v>16</v>
      </c>
      <c r="F15" s="6"/>
      <c r="G15" s="2">
        <v>31398.311269802001</v>
      </c>
      <c r="H15" s="4">
        <f>G15/G8</f>
        <v>7.562664673321158E-2</v>
      </c>
      <c r="I15">
        <v>2940</v>
      </c>
      <c r="J15" s="4">
        <f>I15/I8</f>
        <v>0.13600407087014849</v>
      </c>
      <c r="K15" s="2">
        <v>7270.63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6142459.6011618199</v>
      </c>
      <c r="H18" s="4">
        <f>G18/G5</f>
        <v>0.43105528698629858</v>
      </c>
      <c r="I18">
        <v>261302</v>
      </c>
      <c r="J18" s="4">
        <f>I18/I5</f>
        <v>0.53461793421774106</v>
      </c>
      <c r="K18" s="2">
        <v>-12955.068351108999</v>
      </c>
    </row>
    <row r="19" spans="2:11" x14ac:dyDescent="0.25">
      <c r="E19" s="6" t="s">
        <v>20</v>
      </c>
      <c r="F19" s="6"/>
      <c r="G19" s="2">
        <v>1650852.493470412</v>
      </c>
      <c r="H19" s="4">
        <f>G19/G5</f>
        <v>0.11585077339545503</v>
      </c>
      <c r="I19">
        <v>30726</v>
      </c>
      <c r="J19" s="4">
        <f>I19/I5</f>
        <v>6.2864695435834061E-2</v>
      </c>
      <c r="K19" s="2">
        <v>97664.081571297007</v>
      </c>
    </row>
    <row r="20" spans="2:11" x14ac:dyDescent="0.25">
      <c r="E20" s="6" t="s">
        <v>21</v>
      </c>
      <c r="F20" s="6"/>
      <c r="G20" s="2">
        <v>6456506.40105661</v>
      </c>
      <c r="H20" s="4">
        <f>1-H18-H19</f>
        <v>0.4530939396182464</v>
      </c>
      <c r="I20">
        <v>196736</v>
      </c>
      <c r="J20" s="4">
        <f>1-J18-J19</f>
        <v>0.40251737034642487</v>
      </c>
      <c r="K20" s="2">
        <v>982699.25023106195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61418.325933671003</v>
      </c>
      <c r="H22" s="4">
        <f>G22/G20</f>
        <v>9.5126252679963059E-3</v>
      </c>
      <c r="I22">
        <v>8105</v>
      </c>
      <c r="J22" s="4">
        <f>I22/I20</f>
        <v>4.1197340598568638E-2</v>
      </c>
      <c r="K22" s="2">
        <v>29273.131580522</v>
      </c>
    </row>
    <row r="23" spans="2:11" x14ac:dyDescent="0.25">
      <c r="F23" t="s">
        <v>24</v>
      </c>
      <c r="G23" s="2">
        <f>G20-G22</f>
        <v>6395088.0751229394</v>
      </c>
      <c r="H23" s="4">
        <f>1-H22</f>
        <v>0.99048737473200366</v>
      </c>
      <c r="I23">
        <f>I20-I22</f>
        <v>188631</v>
      </c>
      <c r="J23" s="4">
        <f>1-J22</f>
        <v>0.95880265940143139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5885105.2234004531</v>
      </c>
      <c r="H26" s="4">
        <f>G26/G5</f>
        <v>0.41299510061696154</v>
      </c>
      <c r="I26">
        <v>246078</v>
      </c>
      <c r="J26" s="4">
        <f>I26/I5</f>
        <v>0.50346997733057264</v>
      </c>
      <c r="K26" s="2">
        <v>125352.728781282</v>
      </c>
    </row>
    <row r="27" spans="2:11" x14ac:dyDescent="0.25">
      <c r="E27" s="6" t="s">
        <v>27</v>
      </c>
      <c r="F27" s="6"/>
      <c r="G27" s="2">
        <v>8358632.3716146434</v>
      </c>
      <c r="H27" s="4">
        <f>G27/G5</f>
        <v>0.58657816407580732</v>
      </c>
      <c r="I27">
        <v>242510</v>
      </c>
      <c r="J27" s="4">
        <f>I27/I5</f>
        <v>0.49616993068229248</v>
      </c>
      <c r="K27" s="2">
        <v>941998.37103178201</v>
      </c>
    </row>
    <row r="28" spans="2:11" x14ac:dyDescent="0.25">
      <c r="E28" s="6" t="s">
        <v>28</v>
      </c>
      <c r="F28" s="6"/>
      <c r="G28" s="2">
        <v>5740.2473299459998</v>
      </c>
      <c r="H28" s="4">
        <f>G28/G5</f>
        <v>4.0282950492896881E-4</v>
      </c>
      <c r="I28">
        <v>160</v>
      </c>
      <c r="J28" s="4">
        <f>I28/I5</f>
        <v>3.2735635194081395E-4</v>
      </c>
      <c r="K28" s="2">
        <v>0</v>
      </c>
    </row>
    <row r="29" spans="2:11" x14ac:dyDescent="0.25">
      <c r="E29" s="6" t="s">
        <v>29</v>
      </c>
      <c r="F29" s="6"/>
      <c r="G29" s="2">
        <v>340.65334380000002</v>
      </c>
      <c r="H29" s="4">
        <f>G29/G5</f>
        <v>2.3905802302188036E-5</v>
      </c>
      <c r="I29">
        <v>16</v>
      </c>
      <c r="J29" s="4">
        <f>I29/I5</f>
        <v>3.2735635194081399E-5</v>
      </c>
      <c r="K29" s="2">
        <v>57.163638186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16191495.256586364</v>
      </c>
      <c r="H4" s="5"/>
      <c r="I4" s="1">
        <v>2409603</v>
      </c>
      <c r="J4" s="5"/>
      <c r="K4" s="3">
        <v>155534105.6003713</v>
      </c>
    </row>
    <row r="5" spans="1:11" x14ac:dyDescent="0.25">
      <c r="E5" s="6" t="s">
        <v>7</v>
      </c>
      <c r="F5" s="6"/>
      <c r="G5" s="2">
        <v>13757634.388335451</v>
      </c>
      <c r="H5" s="4">
        <f>G5/G4</f>
        <v>0.84968276062948123</v>
      </c>
      <c r="I5">
        <v>451911</v>
      </c>
      <c r="J5" s="4">
        <f>I5/I4</f>
        <v>0.18754583223875468</v>
      </c>
      <c r="K5" s="2">
        <v>22184766.257782016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13113023.573943332</v>
      </c>
      <c r="H7" s="4">
        <f>G7/G5</f>
        <v>0.9531452285911407</v>
      </c>
      <c r="I7">
        <v>427302</v>
      </c>
      <c r="J7" s="4">
        <f>I7/I5</f>
        <v>0.94554458731918456</v>
      </c>
      <c r="K7" s="2">
        <v>21899712.918058526</v>
      </c>
    </row>
    <row r="8" spans="1:11" x14ac:dyDescent="0.25">
      <c r="F8" t="s">
        <v>10</v>
      </c>
      <c r="G8" s="2">
        <f>G5-G7</f>
        <v>644610.81439211965</v>
      </c>
      <c r="H8" s="4">
        <f>1-H7</f>
        <v>4.6854771408859297E-2</v>
      </c>
      <c r="I8">
        <f>I5-I7</f>
        <v>24609</v>
      </c>
      <c r="J8" s="4">
        <f>1-J7</f>
        <v>5.445541268081544E-2</v>
      </c>
      <c r="K8" s="2">
        <f>K5-K7</f>
        <v>285053.33972349018</v>
      </c>
    </row>
    <row r="9" spans="1:11" x14ac:dyDescent="0.25">
      <c r="E9" s="6" t="s">
        <v>11</v>
      </c>
      <c r="F9" s="6"/>
      <c r="G9" s="2">
        <v>2300974.779215103</v>
      </c>
      <c r="H9" s="4">
        <f>1-H5-H10</f>
        <v>0.142110085742644</v>
      </c>
      <c r="I9">
        <v>1392824</v>
      </c>
      <c r="J9" s="4">
        <f>1-J5-J10</f>
        <v>0.57803048883986285</v>
      </c>
      <c r="K9" s="2">
        <v>132644385.3039933</v>
      </c>
    </row>
    <row r="10" spans="1:11" x14ac:dyDescent="0.25">
      <c r="E10" s="6" t="s">
        <v>12</v>
      </c>
      <c r="F10" s="6"/>
      <c r="G10" s="2">
        <v>132886.08903581</v>
      </c>
      <c r="H10" s="4">
        <f>G10/G4</f>
        <v>8.2071536278747765E-3</v>
      </c>
      <c r="I10">
        <v>564868</v>
      </c>
      <c r="J10" s="4">
        <f>I10/I4</f>
        <v>0.23442367892138249</v>
      </c>
      <c r="K10" s="2">
        <v>704954.03859600099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5860736.6288362779</v>
      </c>
      <c r="H13" s="5">
        <f>G13/G5</f>
        <v>0.42599886458716785</v>
      </c>
      <c r="I13" s="1">
        <f>I14+I15</f>
        <v>179915</v>
      </c>
      <c r="J13" s="5">
        <f>I13/I5</f>
        <v>0.39812042636713868</v>
      </c>
      <c r="K13" s="3">
        <f>K14+K15</f>
        <v>6691953.3561956743</v>
      </c>
    </row>
    <row r="14" spans="1:11" x14ac:dyDescent="0.25">
      <c r="E14" s="6" t="s">
        <v>15</v>
      </c>
      <c r="F14" s="6"/>
      <c r="G14" s="2">
        <v>5813266.1056422191</v>
      </c>
      <c r="H14" s="4">
        <f>G14/G7</f>
        <v>0.44332003773665613</v>
      </c>
      <c r="I14">
        <v>178017</v>
      </c>
      <c r="J14" s="4">
        <f>I14/I7</f>
        <v>0.41660698990409595</v>
      </c>
      <c r="K14" s="2">
        <v>6677600.6127002267</v>
      </c>
    </row>
    <row r="15" spans="1:11" x14ac:dyDescent="0.25">
      <c r="E15" s="6" t="s">
        <v>16</v>
      </c>
      <c r="F15" s="6"/>
      <c r="G15" s="2">
        <v>47470.523194059002</v>
      </c>
      <c r="H15" s="4">
        <f>G15/G8</f>
        <v>7.364214520481574E-2</v>
      </c>
      <c r="I15">
        <v>1898</v>
      </c>
      <c r="J15" s="4">
        <f>I15/I8</f>
        <v>7.7126254622292653E-2</v>
      </c>
      <c r="K15" s="2">
        <v>14352.743495448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5246908.5269869678</v>
      </c>
      <c r="H18" s="4">
        <f>G18/G5</f>
        <v>0.38138159358527596</v>
      </c>
      <c r="I18">
        <v>174757</v>
      </c>
      <c r="J18" s="4">
        <f>I18/I5</f>
        <v>0.386706674544324</v>
      </c>
      <c r="K18" s="2">
        <v>5330512.527997287</v>
      </c>
    </row>
    <row r="19" spans="2:11" x14ac:dyDescent="0.25">
      <c r="E19" s="6" t="s">
        <v>20</v>
      </c>
      <c r="F19" s="6"/>
      <c r="G19" s="2">
        <v>1278139.639038366</v>
      </c>
      <c r="H19" s="4">
        <f>G19/G5</f>
        <v>9.2904027172145937E-2</v>
      </c>
      <c r="I19">
        <v>31082</v>
      </c>
      <c r="J19" s="4">
        <f>I19/I5</f>
        <v>6.8779029499171293E-2</v>
      </c>
      <c r="K19" s="2">
        <v>4057333.0813065502</v>
      </c>
    </row>
    <row r="20" spans="2:11" x14ac:dyDescent="0.25">
      <c r="E20" s="6" t="s">
        <v>21</v>
      </c>
      <c r="F20" s="6"/>
      <c r="G20" s="2">
        <v>7232586.2223101184</v>
      </c>
      <c r="H20" s="4">
        <f>1-H18-H19</f>
        <v>0.52571437924257802</v>
      </c>
      <c r="I20">
        <v>246035</v>
      </c>
      <c r="J20" s="4">
        <f>1-J18-J19</f>
        <v>0.5445142959565048</v>
      </c>
      <c r="K20" s="2">
        <v>12786839.15745333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311664.61203800299</v>
      </c>
      <c r="H22" s="4">
        <f>G22/G20</f>
        <v>4.3091724378842733E-2</v>
      </c>
      <c r="I22">
        <v>23041</v>
      </c>
      <c r="J22" s="4">
        <f>I22/I20</f>
        <v>9.3649277541813153E-2</v>
      </c>
      <c r="K22" s="2">
        <v>4471463.9616904687</v>
      </c>
    </row>
    <row r="23" spans="2:11" x14ac:dyDescent="0.25">
      <c r="F23" t="s">
        <v>24</v>
      </c>
      <c r="G23" s="2">
        <f>G20-G22</f>
        <v>6920921.6102721151</v>
      </c>
      <c r="H23" s="4">
        <f>1-H22</f>
        <v>0.95690827562115732</v>
      </c>
      <c r="I23">
        <f>I20-I22</f>
        <v>222994</v>
      </c>
      <c r="J23" s="4">
        <f>1-J22</f>
        <v>0.90635072245818682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6858795.3263271777</v>
      </c>
      <c r="H26" s="4">
        <f>G26/G5</f>
        <v>0.49854467219614995</v>
      </c>
      <c r="I26">
        <v>237922</v>
      </c>
      <c r="J26" s="4">
        <f>I26/I5</f>
        <v>0.52647977145942448</v>
      </c>
      <c r="K26" s="2">
        <v>16040472.254480198</v>
      </c>
    </row>
    <row r="27" spans="2:11" x14ac:dyDescent="0.25">
      <c r="E27" s="6" t="s">
        <v>27</v>
      </c>
      <c r="F27" s="6"/>
      <c r="G27" s="2">
        <v>6861198.0887976103</v>
      </c>
      <c r="H27" s="4">
        <f>G27/G5</f>
        <v>0.49871932158736143</v>
      </c>
      <c r="I27">
        <v>212811</v>
      </c>
      <c r="J27" s="4">
        <f>I27/I5</f>
        <v>0.47091352058259262</v>
      </c>
      <c r="K27" s="2">
        <v>6131066.8480689097</v>
      </c>
    </row>
    <row r="28" spans="2:11" x14ac:dyDescent="0.25">
      <c r="E28" s="6" t="s">
        <v>28</v>
      </c>
      <c r="F28" s="6"/>
      <c r="G28" s="2">
        <v>33699.433678490001</v>
      </c>
      <c r="H28" s="4">
        <f>G28/G5</f>
        <v>2.4495078679414831E-3</v>
      </c>
      <c r="I28">
        <v>970</v>
      </c>
      <c r="J28" s="4">
        <f>I28/I5</f>
        <v>2.1464403389162912E-3</v>
      </c>
      <c r="K28" s="2">
        <v>9996.1418208380001</v>
      </c>
    </row>
    <row r="29" spans="2:11" x14ac:dyDescent="0.25">
      <c r="E29" s="6" t="s">
        <v>29</v>
      </c>
      <c r="F29" s="6"/>
      <c r="G29" s="2">
        <v>3941.5395321740002</v>
      </c>
      <c r="H29" s="4">
        <f>G29/G5</f>
        <v>2.8649834854718004E-4</v>
      </c>
      <c r="I29">
        <v>199</v>
      </c>
      <c r="J29" s="4">
        <f>I29/I5</f>
        <v>4.4035219324158959E-4</v>
      </c>
      <c r="K29" s="2">
        <v>3230.8548205510001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13834643.254869744</v>
      </c>
    </row>
    <row r="3" spans="1:2" x14ac:dyDescent="0.25">
      <c r="A3" t="s">
        <v>32</v>
      </c>
      <c r="B3">
        <f>'NEWT - EU'!$G$8</f>
        <v>415175.24081909843</v>
      </c>
    </row>
    <row r="4" spans="1:2" x14ac:dyDescent="0.25">
      <c r="A4" t="s">
        <v>33</v>
      </c>
      <c r="B4">
        <f>'NEWT - EU'!$G$9</f>
        <v>366458.43534697598</v>
      </c>
    </row>
    <row r="5" spans="1:2" x14ac:dyDescent="0.25">
      <c r="A5" t="s">
        <v>34</v>
      </c>
      <c r="B5">
        <f>'NEWT - EU'!$G$10</f>
        <v>46.421409347999997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467147</v>
      </c>
    </row>
    <row r="16" spans="1:2" x14ac:dyDescent="0.25">
      <c r="A16" t="s">
        <v>32</v>
      </c>
      <c r="B16">
        <f>'NEWT - EU'!$I$8</f>
        <v>21617</v>
      </c>
    </row>
    <row r="17" spans="1:2" x14ac:dyDescent="0.25">
      <c r="A17" t="s">
        <v>33</v>
      </c>
      <c r="B17">
        <f>'NEWT - EU'!$I$9</f>
        <v>863089</v>
      </c>
    </row>
    <row r="18" spans="1:2" x14ac:dyDescent="0.25">
      <c r="A18" t="s">
        <v>34</v>
      </c>
      <c r="B18">
        <f>'NEWT - EU'!$I$10</f>
        <v>2435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6142459.6011618199</v>
      </c>
    </row>
    <row r="28" spans="1:2" x14ac:dyDescent="0.25">
      <c r="A28" t="s">
        <v>37</v>
      </c>
      <c r="B28">
        <f>'NEWT - EU'!$G$19</f>
        <v>1650852.493470412</v>
      </c>
    </row>
    <row r="29" spans="1:2" x14ac:dyDescent="0.25">
      <c r="A29" t="s">
        <v>38</v>
      </c>
      <c r="B29">
        <f>'NEWT - EU'!$G$22</f>
        <v>61418.325933671003</v>
      </c>
    </row>
    <row r="30" spans="1:2" x14ac:dyDescent="0.25">
      <c r="A30" t="s">
        <v>39</v>
      </c>
      <c r="B30">
        <f>'NEWT - EU'!$G$23</f>
        <v>6395088.0751229394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5885105.2234004531</v>
      </c>
    </row>
    <row r="41" spans="1:2" x14ac:dyDescent="0.25">
      <c r="A41" t="s">
        <v>42</v>
      </c>
      <c r="B41">
        <f>'NEWT - EU'!$G$27</f>
        <v>8358632.3716146434</v>
      </c>
    </row>
    <row r="42" spans="1:2" x14ac:dyDescent="0.25">
      <c r="A42" t="s">
        <v>43</v>
      </c>
      <c r="B42">
        <f>'NEWT - EU'!$G$28</f>
        <v>5740.2473299459998</v>
      </c>
    </row>
    <row r="43" spans="1:2" x14ac:dyDescent="0.25">
      <c r="A43" t="s">
        <v>44</v>
      </c>
      <c r="B43">
        <f>'NEWT - EU'!$G$29</f>
        <v>340.65334380000002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2024-11-14T10:44:05Z</dcterms:created>
  <dcterms:modified xsi:type="dcterms:W3CDTF">2024-11-14T10:44:05Z</dcterms:modified>
</cp:coreProperties>
</file>