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433DF68-6045-4CC8-A48A-2D9FF16D25B5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<sst xmlns="http://schemas.openxmlformats.org/spreadsheetml/2006/main" count="82" uniqueCount="45">
  <si>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May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</si>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</sst>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12455105.660593776</c:v>
                </c:pt>
                <c:pt idx="1">
                  <c:v>309760.4548309464</c:v>
                </c:pt>
                <c:pt idx="2">
                  <c:v>333852.57162465103</c:v>
                </c:pt>
                <c:pt idx="3">
                  <c:v>40.165271719000003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7A-4285-9BF8-0E7F6A72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468299</c:v>
                </c:pt>
                <c:pt idx="1">
                  <c:v>18935</c:v>
                </c:pt>
                <c:pt idx="2">
                  <c:v>893858</c:v>
                </c:pt>
                <c:pt idx="3">
                  <c:v>2528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99-47D8-A54C-A8703F2F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5755559.3741234569</c:v>
                </c:pt>
                <c:pt idx="1">
                  <c:v>1346061.9698474919</c:v>
                </c:pt>
                <c:pt idx="2">
                  <c:v>78832.892504418996</c:v>
                </c:pt>
                <c:pt idx="3">
                  <c:v>5584411.8789493535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98-4956-A374-D21A1C1C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5201155.4441602854</c:v>
                </c:pt>
                <c:pt idx="1">
                  <c:v>7555720.0763690816</c:v>
                </c:pt>
                <c:pt idx="2">
                  <c:v>7611.9857902929998</c:v>
                </c:pt>
                <c:pt idx="3">
                  <c:v>378.60910506200003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2F-496F-927B-01AD26EF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13098758.852321092</v>
      </c>
      <c r="H4" s="5"/>
      <c r="I4" s="1">
        <v>1383620</v>
      </c>
      <c r="J4" s="5"/>
      <c r="K4" s="3">
        <v>1466399.9389035411</v>
      </c>
    </row>
    <row r="5" spans="1:11" x14ac:dyDescent="0.25">
      <c r="E5" s="6" t="s">
        <v>7</v>
      </c>
      <c r="F5" s="6"/>
      <c r="G5" s="2">
        <v>12764866.115424722</v>
      </c>
      <c r="H5" s="4">
        <f>G5/G4</f>
        <v>0.97450958975115387</v>
      </c>
      <c r="I5">
        <v>487234</v>
      </c>
      <c r="J5" s="4">
        <f>I5/I4</f>
        <v>0.352144374900623</v>
      </c>
      <c r="K5" s="2">
        <v>1343940.198325905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12455105.660593776</v>
      </c>
      <c r="H7" s="4">
        <f>G7/G5</f>
        <v>0.97573335654052495</v>
      </c>
      <c r="I7">
        <v>468299</v>
      </c>
      <c r="J7" s="4">
        <f>I7/I5</f>
        <v>0.96113776953168295</v>
      </c>
      <c r="K7" s="2">
        <v>1169688.47261651</v>
      </c>
    </row>
    <row r="8" spans="1:11" x14ac:dyDescent="0.25">
      <c r="F8" t="s">
        <v>10</v>
      </c>
      <c r="G8" s="2">
        <f>G5-G7</f>
        <v>309760.4548309464</v>
      </c>
      <c r="H8" s="4">
        <f>1-H7</f>
        <v>2.4266643459475046E-2</v>
      </c>
      <c r="I8">
        <f>I5-I7</f>
        <v>18935</v>
      </c>
      <c r="J8" s="4">
        <f>1-J7</f>
        <v>3.8862230468317049E-2</v>
      </c>
      <c r="K8" s="2">
        <f>K5-K7</f>
        <v>174251.72570939502</v>
      </c>
    </row>
    <row r="9" spans="1:11" x14ac:dyDescent="0.25">
      <c r="E9" s="6" t="s">
        <v>11</v>
      </c>
      <c r="F9" s="6"/>
      <c r="G9" s="2">
        <v>333852.57162465103</v>
      </c>
      <c r="H9" s="4">
        <f>1-H5-H10</f>
        <v>2.5487343907052082E-2</v>
      </c>
      <c r="I9">
        <v>893858</v>
      </c>
      <c r="J9" s="4">
        <f>1-J5-J10</f>
        <v>0.64602853384599823</v>
      </c>
      <c r="K9" s="2">
        <v>122309.124965959</v>
      </c>
    </row>
    <row r="10" spans="1:11" x14ac:dyDescent="0.25">
      <c r="E10" s="6" t="s">
        <v>12</v>
      </c>
      <c r="F10" s="6"/>
      <c r="G10" s="2">
        <v>40.165271719000003</v>
      </c>
      <c r="H10" s="4">
        <f>G10/G4</f>
        <v>3.0663417940458338E-6</v>
      </c>
      <c r="I10">
        <v>2528</v>
      </c>
      <c r="J10" s="4">
        <f>I10/I4</f>
        <v>1.8270912533788178E-3</v>
      </c>
      <c r="K10" s="2">
        <v>150.615611677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6370000.4755704552</v>
      </c>
      <c r="H13" s="5">
        <f>G13/G5</f>
        <v>0.49902603113659899</v>
      </c>
      <c r="I13" s="1">
        <f>I14+I15</f>
        <v>296513</v>
      </c>
      <c r="J13" s="5">
        <f>I13/I5</f>
        <v>0.60856385227631893</v>
      </c>
      <c r="K13" s="3">
        <f>K14+K15</f>
        <v>46320.618114879006</v>
      </c>
    </row>
    <row r="14" spans="1:11" x14ac:dyDescent="0.25">
      <c r="E14" s="6" t="s">
        <v>15</v>
      </c>
      <c r="F14" s="6"/>
      <c r="G14" s="2">
        <v>6339028.8035685103</v>
      </c>
      <c r="H14" s="4">
        <f>G14/G7</f>
        <v>0.5089502230096945</v>
      </c>
      <c r="I14">
        <v>294093</v>
      </c>
      <c r="J14" s="4">
        <f>I14/I7</f>
        <v>0.62800262225629355</v>
      </c>
      <c r="K14" s="2">
        <v>39847.642739745002</v>
      </c>
    </row>
    <row r="15" spans="1:11" x14ac:dyDescent="0.25">
      <c r="E15" s="6" t="s">
        <v>16</v>
      </c>
      <c r="F15" s="6"/>
      <c r="G15" s="2">
        <v>30971.672001945</v>
      </c>
      <c r="H15" s="4">
        <f>G15/G8</f>
        <v>9.9985881086234754E-2</v>
      </c>
      <c r="I15">
        <v>2420</v>
      </c>
      <c r="J15" s="4">
        <f>I15/I8</f>
        <v>0.12780565091101134</v>
      </c>
      <c r="K15" s="2">
        <v>6472.9753751340004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5755559.3741234569</v>
      </c>
      <c r="H18" s="4">
        <f>G18/G5</f>
        <v>0.45089069654781516</v>
      </c>
      <c r="I18">
        <v>278677</v>
      </c>
      <c r="J18" s="4">
        <f>I18/I5</f>
        <v>0.57195721152464729</v>
      </c>
      <c r="K18" s="2">
        <v>-2000.483923535</v>
      </c>
    </row>
    <row r="19" spans="2:11" x14ac:dyDescent="0.25">
      <c r="E19" s="6" t="s">
        <v>20</v>
      </c>
      <c r="F19" s="6"/>
      <c r="G19" s="2">
        <v>1346061.9698474919</v>
      </c>
      <c r="H19" s="4">
        <f>G19/G5</f>
        <v>0.10545053568724444</v>
      </c>
      <c r="I19">
        <v>25455</v>
      </c>
      <c r="J19" s="4">
        <f>I19/I5</f>
        <v>5.2243891025667337E-2</v>
      </c>
      <c r="K19" s="2">
        <v>95141.512833886998</v>
      </c>
    </row>
    <row r="20" spans="2:11" x14ac:dyDescent="0.25">
      <c r="E20" s="6" t="s">
        <v>21</v>
      </c>
      <c r="F20" s="6"/>
      <c r="G20" s="2">
        <v>5663244.7714537727</v>
      </c>
      <c r="H20" s="4">
        <f>1-H18-H19</f>
        <v>0.44365876776494034</v>
      </c>
      <c r="I20">
        <v>183102</v>
      </c>
      <c r="J20" s="4">
        <f>1-J18-J19</f>
        <v>0.37579889744968537</v>
      </c>
      <c r="K20" s="2">
        <v>1250799.1694155531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78832.892504418996</v>
      </c>
      <c r="H22" s="4">
        <f>G22/G20</f>
        <v>1.3920092753501513E-2</v>
      </c>
      <c r="I22">
        <v>8850</v>
      </c>
      <c r="J22" s="4">
        <f>I22/I20</f>
        <v>4.8333715633908966E-2</v>
      </c>
      <c r="K22" s="2">
        <v>39629.745980897002</v>
      </c>
    </row>
    <row r="23" spans="2:11" x14ac:dyDescent="0.25">
      <c r="F23" t="s">
        <v>24</v>
      </c>
      <c r="G23" s="2">
        <f>G20-G22</f>
        <v>5584411.8789493535</v>
      </c>
      <c r="H23" s="4">
        <f>1-H22</f>
        <v>0.98607990724649852</v>
      </c>
      <c r="I23">
        <f>I20-I22</f>
        <v>174252</v>
      </c>
      <c r="J23" s="4">
        <f>1-J22</f>
        <v>0.95166628436609102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5201155.4441602854</v>
      </c>
      <c r="H26" s="4">
        <f>G26/G5</f>
        <v>0.40745867580039469</v>
      </c>
      <c r="I26">
        <v>251625</v>
      </c>
      <c r="J26" s="4">
        <f>I26/I5</f>
        <v>0.51643563462319952</v>
      </c>
      <c r="K26" s="2">
        <v>310953.47586614703</v>
      </c>
    </row>
    <row r="27" spans="2:11" x14ac:dyDescent="0.25">
      <c r="E27" s="6" t="s">
        <v>27</v>
      </c>
      <c r="F27" s="6"/>
      <c r="G27" s="2">
        <v>7555720.0763690816</v>
      </c>
      <c r="H27" s="4">
        <f>G27/G5</f>
        <v>0.59191534075229757</v>
      </c>
      <c r="I27">
        <v>235358</v>
      </c>
      <c r="J27" s="4">
        <f>I27/I5</f>
        <v>0.48304921249338101</v>
      </c>
      <c r="K27" s="2">
        <v>1032955.7125371</v>
      </c>
    </row>
    <row r="28" spans="2:11" x14ac:dyDescent="0.25">
      <c r="E28" s="6" t="s">
        <v>28</v>
      </c>
      <c r="F28" s="6"/>
      <c r="G28" s="2">
        <v>7611.9857902929998</v>
      </c>
      <c r="H28" s="4">
        <f>G28/G5</f>
        <v>5.9632319849362773E-4</v>
      </c>
      <c r="I28">
        <v>230</v>
      </c>
      <c r="J28" s="4">
        <f>I28/I5</f>
        <v>4.7205244297401249E-4</v>
      </c>
      <c r="K28" s="2">
        <v>0</v>
      </c>
    </row>
    <row r="29" spans="2:11" x14ac:dyDescent="0.25">
      <c r="E29" s="6" t="s">
        <v>29</v>
      </c>
      <c r="F29" s="6"/>
      <c r="G29" s="2">
        <v>378.60910506200003</v>
      </c>
      <c r="H29" s="4">
        <f>G29/G5</f>
        <v>2.9660248814086573E-5</v>
      </c>
      <c r="I29">
        <v>21</v>
      </c>
      <c r="J29" s="4">
        <f>I29/I5</f>
        <v>4.3100440445453313E-5</v>
      </c>
      <c r="K29" s="2">
        <v>31.009922658000001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15429300.174785309</v>
      </c>
      <c r="H4" s="5"/>
      <c r="I4" s="1">
        <v>2306001</v>
      </c>
      <c r="J4" s="5"/>
      <c r="K4" s="3">
        <v>145408176.86679685</v>
      </c>
    </row>
    <row r="5" spans="1:11" x14ac:dyDescent="0.25">
      <c r="E5" s="6" t="s">
        <v>7</v>
      </c>
      <c r="F5" s="6"/>
      <c r="G5" s="2">
        <v>13131446.178220434</v>
      </c>
      <c r="H5" s="4">
        <f>G5/G4</f>
        <v>0.85107205313692413</v>
      </c>
      <c r="I5">
        <v>453686</v>
      </c>
      <c r="J5" s="4">
        <f>I5/I4</f>
        <v>0.19674145848158783</v>
      </c>
      <c r="K5" s="2">
        <v>5223707.9299623705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12427480.79198282</v>
      </c>
      <c r="H7" s="4">
        <f>G7/G5</f>
        <v>0.94639087144832557</v>
      </c>
      <c r="I7">
        <v>425787</v>
      </c>
      <c r="J7" s="4">
        <f>I7/I5</f>
        <v>0.93850592700678448</v>
      </c>
      <c r="K7" s="2">
        <v>4979640.5489159497</v>
      </c>
    </row>
    <row r="8" spans="1:11" x14ac:dyDescent="0.25">
      <c r="F8" t="s">
        <v>10</v>
      </c>
      <c r="G8" s="2">
        <f>G5-G7</f>
        <v>703965.38623761386</v>
      </c>
      <c r="H8" s="4">
        <f>1-H7</f>
        <v>5.3609128551674434E-2</v>
      </c>
      <c r="I8">
        <f>I5-I7</f>
        <v>27899</v>
      </c>
      <c r="J8" s="4">
        <f>1-J7</f>
        <v>6.1494072993215521E-2</v>
      </c>
      <c r="K8" s="2">
        <f>K5-K7</f>
        <v>244067.38104642089</v>
      </c>
    </row>
    <row r="9" spans="1:11" x14ac:dyDescent="0.25">
      <c r="E9" s="6" t="s">
        <v>11</v>
      </c>
      <c r="F9" s="6"/>
      <c r="G9" s="2">
        <v>2147034.1789727188</v>
      </c>
      <c r="H9" s="4">
        <f>1-H5-H10</f>
        <v>0.1391530500185239</v>
      </c>
      <c r="I9">
        <v>1299760</v>
      </c>
      <c r="J9" s="4">
        <f>1-J5-J10</f>
        <v>0.56364242686798482</v>
      </c>
      <c r="K9" s="2">
        <v>139499424.26111817</v>
      </c>
    </row>
    <row r="10" spans="1:11" x14ac:dyDescent="0.25">
      <c r="E10" s="6" t="s">
        <v>12</v>
      </c>
      <c r="F10" s="6"/>
      <c r="G10" s="2">
        <v>150819.817592154</v>
      </c>
      <c r="H10" s="4">
        <f>G10/G4</f>
        <v>9.7748968445519648E-3</v>
      </c>
      <c r="I10">
        <v>552555</v>
      </c>
      <c r="J10" s="4">
        <f>I10/I4</f>
        <v>0.23961611465042729</v>
      </c>
      <c r="K10" s="2">
        <v>685044.67571632995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5739954.7113457723</v>
      </c>
      <c r="H13" s="5">
        <f>G13/G5</f>
        <v>0.43711519915193742</v>
      </c>
      <c r="I13" s="1">
        <f>I14+I15</f>
        <v>189242</v>
      </c>
      <c r="J13" s="5">
        <f>I13/I5</f>
        <v>0.4171210925618159</v>
      </c>
      <c r="K13" s="3">
        <f>K14+K15</f>
        <v>1368276.2839805121</v>
      </c>
    </row>
    <row r="14" spans="1:11" x14ac:dyDescent="0.25">
      <c r="E14" s="6" t="s">
        <v>15</v>
      </c>
      <c r="F14" s="6"/>
      <c r="G14" s="2">
        <v>5693342.6555278534</v>
      </c>
      <c r="H14" s="4">
        <f>G14/G7</f>
        <v>0.45812524282481498</v>
      </c>
      <c r="I14">
        <v>187391</v>
      </c>
      <c r="J14" s="4">
        <f>I14/I7</f>
        <v>0.44010502904034177</v>
      </c>
      <c r="K14" s="2">
        <v>1353661.0940443131</v>
      </c>
    </row>
    <row r="15" spans="1:11" x14ac:dyDescent="0.25">
      <c r="E15" s="6" t="s">
        <v>16</v>
      </c>
      <c r="F15" s="6"/>
      <c r="G15" s="2">
        <v>46612.055817918997</v>
      </c>
      <c r="H15" s="4">
        <f>G15/G8</f>
        <v>6.621356210003447E-2</v>
      </c>
      <c r="I15">
        <v>1851</v>
      </c>
      <c r="J15" s="4">
        <f>I15/I8</f>
        <v>6.6346464030968846E-2</v>
      </c>
      <c r="K15" s="2">
        <v>14615.189936199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5112740.9951421442</v>
      </c>
      <c r="H18" s="4">
        <f>G18/G5</f>
        <v>0.38935094625160471</v>
      </c>
      <c r="I18">
        <v>184888</v>
      </c>
      <c r="J18" s="4">
        <f>I18/I5</f>
        <v>0.40752414665649811</v>
      </c>
      <c r="K18" s="2">
        <v>1230273.4105466921</v>
      </c>
    </row>
    <row r="19" spans="2:11" x14ac:dyDescent="0.25">
      <c r="E19" s="6" t="s">
        <v>20</v>
      </c>
      <c r="F19" s="6"/>
      <c r="G19" s="2">
        <v>1193791.832477923</v>
      </c>
      <c r="H19" s="4">
        <f>G19/G5</f>
        <v>9.0910918437751606E-2</v>
      </c>
      <c r="I19">
        <v>29776</v>
      </c>
      <c r="J19" s="4">
        <f>I19/I5</f>
        <v>6.5631295653822253E-2</v>
      </c>
      <c r="K19" s="2">
        <v>480666.93494626402</v>
      </c>
    </row>
    <row r="20" spans="2:11" x14ac:dyDescent="0.25">
      <c r="E20" s="6" t="s">
        <v>21</v>
      </c>
      <c r="F20" s="6"/>
      <c r="G20" s="2">
        <v>6824913.3506003674</v>
      </c>
      <c r="H20" s="4">
        <f>1-H18-H19</f>
        <v>0.51973813531064372</v>
      </c>
      <c r="I20">
        <v>238986</v>
      </c>
      <c r="J20" s="4">
        <f>1-J18-J19</f>
        <v>0.52684455768967964</v>
      </c>
      <c r="K20" s="2">
        <v>3497147.2178750951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287244.06668764201</v>
      </c>
      <c r="H22" s="4">
        <f>G22/G20</f>
        <v>4.2087577077059006E-2</v>
      </c>
      <c r="I22">
        <v>22447</v>
      </c>
      <c r="J22" s="4">
        <f>I22/I20</f>
        <v>9.3926004033709085E-2</v>
      </c>
      <c r="K22" s="2">
        <v>686654.56146286998</v>
      </c>
    </row>
    <row r="23" spans="2:11" x14ac:dyDescent="0.25">
      <c r="F23" t="s">
        <v>24</v>
      </c>
      <c r="G23" s="2">
        <f>G20-G22</f>
        <v>6537669.2839127257</v>
      </c>
      <c r="H23" s="4">
        <f>1-H22</f>
        <v>0.95791242292294099</v>
      </c>
      <c r="I23">
        <f>I20-I22</f>
        <v>216539</v>
      </c>
      <c r="J23" s="4">
        <f>1-J22</f>
        <v>0.9060739959662909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6587210.9619818842</v>
      </c>
      <c r="H26" s="4">
        <f>G26/G5</f>
        <v>0.50163636758511077</v>
      </c>
      <c r="I26">
        <v>243494</v>
      </c>
      <c r="J26" s="4">
        <f>I26/I5</f>
        <v>0.53670159537653794</v>
      </c>
      <c r="K26" s="2">
        <v>3387759.0054524648</v>
      </c>
    </row>
    <row r="27" spans="2:11" x14ac:dyDescent="0.25">
      <c r="E27" s="6" t="s">
        <v>27</v>
      </c>
      <c r="F27" s="6"/>
      <c r="G27" s="2">
        <v>6508010.5217604013</v>
      </c>
      <c r="H27" s="4">
        <f>G27/G5</f>
        <v>0.49560501055507988</v>
      </c>
      <c r="I27">
        <v>209054</v>
      </c>
      <c r="J27" s="4">
        <f>I27/I5</f>
        <v>0.460790061848944</v>
      </c>
      <c r="K27" s="2">
        <v>1823186.9622177761</v>
      </c>
    </row>
    <row r="28" spans="2:11" x14ac:dyDescent="0.25">
      <c r="E28" s="6" t="s">
        <v>28</v>
      </c>
      <c r="F28" s="6"/>
      <c r="G28" s="2">
        <v>32216.208549145998</v>
      </c>
      <c r="H28" s="4">
        <f>G28/G5</f>
        <v>2.4533633319519053E-3</v>
      </c>
      <c r="I28">
        <v>921</v>
      </c>
      <c r="J28" s="4">
        <f>I28/I5</f>
        <v>2.0300383966002917E-3</v>
      </c>
      <c r="K28" s="2">
        <v>9431.5722708840003</v>
      </c>
    </row>
    <row r="29" spans="2:11" x14ac:dyDescent="0.25">
      <c r="E29" s="6" t="s">
        <v>29</v>
      </c>
      <c r="F29" s="6"/>
      <c r="G29" s="2">
        <v>4008.4859290029999</v>
      </c>
      <c r="H29" s="4">
        <f>G29/G5</f>
        <v>3.05258527857457E-4</v>
      </c>
      <c r="I29">
        <v>209</v>
      </c>
      <c r="J29" s="4">
        <f>I29/I5</f>
        <v>4.606710367963746E-4</v>
      </c>
      <c r="K29" s="2">
        <v>3329.8190212459999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12455105.660593776</v>
      </c>
    </row>
    <row r="3" spans="1:2" x14ac:dyDescent="0.25">
      <c r="A3" t="s">
        <v>32</v>
      </c>
      <c r="B3">
        <f>'NEWT - EU'!$G$8</f>
        <v>309760.4548309464</v>
      </c>
    </row>
    <row r="4" spans="1:2" x14ac:dyDescent="0.25">
      <c r="A4" t="s">
        <v>33</v>
      </c>
      <c r="B4">
        <f>'NEWT - EU'!$G$9</f>
        <v>333852.57162465103</v>
      </c>
    </row>
    <row r="5" spans="1:2" x14ac:dyDescent="0.25">
      <c r="A5" t="s">
        <v>34</v>
      </c>
      <c r="B5">
        <f>'NEWT - EU'!$G$10</f>
        <v>40.165271719000003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468299</v>
      </c>
    </row>
    <row r="16" spans="1:2" x14ac:dyDescent="0.25">
      <c r="A16" t="s">
        <v>32</v>
      </c>
      <c r="B16">
        <f>'NEWT - EU'!$I$8</f>
        <v>18935</v>
      </c>
    </row>
    <row r="17" spans="1:2" x14ac:dyDescent="0.25">
      <c r="A17" t="s">
        <v>33</v>
      </c>
      <c r="B17">
        <f>'NEWT - EU'!$I$9</f>
        <v>893858</v>
      </c>
    </row>
    <row r="18" spans="1:2" x14ac:dyDescent="0.25">
      <c r="A18" t="s">
        <v>34</v>
      </c>
      <c r="B18">
        <f>'NEWT - EU'!$I$10</f>
        <v>2528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5755559.3741234569</v>
      </c>
    </row>
    <row r="28" spans="1:2" x14ac:dyDescent="0.25">
      <c r="A28" t="s">
        <v>37</v>
      </c>
      <c r="B28">
        <f>'NEWT - EU'!$G$19</f>
        <v>1346061.9698474919</v>
      </c>
    </row>
    <row r="29" spans="1:2" x14ac:dyDescent="0.25">
      <c r="A29" t="s">
        <v>38</v>
      </c>
      <c r="B29">
        <f>'NEWT - EU'!$G$22</f>
        <v>78832.892504418996</v>
      </c>
    </row>
    <row r="30" spans="1:2" x14ac:dyDescent="0.25">
      <c r="A30" t="s">
        <v>39</v>
      </c>
      <c r="B30">
        <f>'NEWT - EU'!$G$23</f>
        <v>5584411.8789493535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5201155.4441602854</v>
      </c>
    </row>
    <row r="41" spans="1:2" x14ac:dyDescent="0.25">
      <c r="A41" t="s">
        <v>42</v>
      </c>
      <c r="B41">
        <f>'NEWT - EU'!$G$27</f>
        <v>7555720.0763690816</v>
      </c>
    </row>
    <row r="42" spans="1:2" x14ac:dyDescent="0.25">
      <c r="A42" t="s">
        <v>43</v>
      </c>
      <c r="B42">
        <f>'NEWT - EU'!$G$28</f>
        <v>7611.9857902929998</v>
      </c>
    </row>
    <row r="43" spans="1:2" x14ac:dyDescent="0.25">
      <c r="A43" t="s">
        <v>44</v>
      </c>
      <c r="B43">
        <f>'NEWT - EU'!$G$29</f>
        <v>378.60910506200003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2024-05-30T09:49:48Z</dcterms:created>
  <dcterms:modified xsi:type="dcterms:W3CDTF">2024-05-30T09:49:48Z</dcterms:modified>
</cp:coreProperties>
</file>