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828B607-C490-4772-A899-A589102F272D}" xr6:coauthVersionLast="47" xr6:coauthVersionMax="47" xr10:uidLastSave="{00000000-0000-0000-0000-000000000000}"/>
  <bookViews>
    <workbookView xWindow="6390" yWindow="2655" windowWidth="21600" windowHeight="1264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J13" i="5"/>
  <c r="I13" i="5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J13" i="2"/>
  <c r="I13" i="2"/>
  <c r="H13" i="2"/>
  <c r="G13" i="2"/>
  <c r="J10" i="2"/>
  <c r="H10" i="2"/>
  <c r="J9" i="2"/>
  <c r="K8" i="2"/>
  <c r="I8" i="2"/>
  <c r="G8" i="2"/>
  <c r="J7" i="2"/>
  <c r="J8" i="2" s="1"/>
  <c r="H7" i="2"/>
  <c r="H8" i="2" s="1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<sst xmlns="http://schemas.openxmlformats.org/spreadsheetml/2006/main" count="82" uniqueCount="45">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</sst>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14896850.35521226</c:v>
                </c:pt>
                <c:pt idx="1">
                  <c:v>488074.97436245158</c:v>
                </c:pt>
                <c:pt idx="2">
                  <c:v>452510.99890441902</c:v>
                </c:pt>
                <c:pt idx="3">
                  <c:v>729.18968628899995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77-4DEE-93DD-3D0FE994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444948</c:v>
                </c:pt>
                <c:pt idx="1">
                  <c:v>18956</c:v>
                </c:pt>
                <c:pt idx="2">
                  <c:v>993411</c:v>
                </c:pt>
                <c:pt idx="3">
                  <c:v>3702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83-4B9A-9F3F-2F10EAA6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6629852.5498683983</c:v>
                </c:pt>
                <c:pt idx="1">
                  <c:v>2171910.3219827441</c:v>
                </c:pt>
                <c:pt idx="2">
                  <c:v>103844.90737866799</c:v>
                </c:pt>
                <c:pt idx="3">
                  <c:v>6479317.550344903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5B-4F78-873F-1B76FBB2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6817782.2325201808</c:v>
                </c:pt>
                <c:pt idx="1">
                  <c:v>8556541.9630773775</c:v>
                </c:pt>
                <c:pt idx="2">
                  <c:v>10181.475169584</c:v>
                </c:pt>
                <c:pt idx="3">
                  <c:v>419.65880757100001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87-4D6F-BAA7-A5973894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15838165.518165421</v>
      </c>
      <c r="H4" s="5"/>
      <c r="I4" s="1">
        <v>1461017</v>
      </c>
      <c r="J4" s="5"/>
      <c r="K4" s="3">
        <v>956508.00518238801</v>
      </c>
    </row>
    <row r="5" spans="1:11" x14ac:dyDescent="0.25">
      <c r="E5" s="6" t="s">
        <v>7</v>
      </c>
      <c r="F5" s="6"/>
      <c r="G5" s="2">
        <v>15384925.329574712</v>
      </c>
      <c r="H5" s="4">
        <f>G5/G4</f>
        <v>0.97138303750703514</v>
      </c>
      <c r="I5">
        <v>463904</v>
      </c>
      <c r="J5" s="4">
        <f>I5/I4</f>
        <v>0.31752128825331943</v>
      </c>
      <c r="K5" s="2">
        <v>846973.82297643204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14896850.35521226</v>
      </c>
      <c r="H7" s="4">
        <f>G7/G5</f>
        <v>0.96827576579626184</v>
      </c>
      <c r="I7">
        <v>444948</v>
      </c>
      <c r="J7" s="4">
        <f>I7/I5</f>
        <v>0.95913809753742152</v>
      </c>
      <c r="K7" s="2">
        <v>679183.88093221304</v>
      </c>
    </row>
    <row r="8" spans="1:11" x14ac:dyDescent="0.25">
      <c r="F8" t="s">
        <v>10</v>
      </c>
      <c r="G8" s="2">
        <f>G5-G7</f>
        <v>488074.97436245158</v>
      </c>
      <c r="H8" s="4">
        <f>1-H7</f>
        <v>3.1724234203738155E-2</v>
      </c>
      <c r="I8">
        <f>I5-I7</f>
        <v>18956</v>
      </c>
      <c r="J8" s="4">
        <f>1-J7</f>
        <v>4.0861902462578481E-2</v>
      </c>
      <c r="K8" s="2">
        <f>K5-K7</f>
        <v>167789.942044219</v>
      </c>
    </row>
    <row r="9" spans="1:11" x14ac:dyDescent="0.25">
      <c r="E9" s="6" t="s">
        <v>11</v>
      </c>
      <c r="F9" s="6"/>
      <c r="G9" s="2">
        <v>452510.99890441902</v>
      </c>
      <c r="H9" s="4">
        <f>1-H5-H10</f>
        <v>2.8570922458501735E-2</v>
      </c>
      <c r="I9">
        <v>993411</v>
      </c>
      <c r="J9" s="4">
        <f>1-J5-J10</f>
        <v>0.67994486032674506</v>
      </c>
      <c r="K9" s="2">
        <v>108690.65707541299</v>
      </c>
    </row>
    <row r="10" spans="1:11" x14ac:dyDescent="0.25">
      <c r="E10" s="6" t="s">
        <v>12</v>
      </c>
      <c r="F10" s="6"/>
      <c r="G10" s="2">
        <v>729.18968628899995</v>
      </c>
      <c r="H10" s="4">
        <f>G10/G4</f>
        <v>4.6040034463124113E-5</v>
      </c>
      <c r="I10">
        <v>3702</v>
      </c>
      <c r="J10" s="4">
        <f>I10/I4</f>
        <v>2.5338514199355656E-3</v>
      </c>
      <c r="K10" s="2">
        <v>843.52513054300005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7894172.6996128084</v>
      </c>
      <c r="H13" s="5">
        <f>G13/G5</f>
        <v>0.51311088812616479</v>
      </c>
      <c r="I13" s="1">
        <f>I14+I15</f>
        <v>261252</v>
      </c>
      <c r="J13" s="5">
        <f>I13/I5</f>
        <v>0.5631596192315651</v>
      </c>
      <c r="K13" s="3">
        <f>K14+K15</f>
        <v>-48104.883519418996</v>
      </c>
    </row>
    <row r="14" spans="1:11" x14ac:dyDescent="0.25">
      <c r="E14" s="6" t="s">
        <v>15</v>
      </c>
      <c r="F14" s="6"/>
      <c r="G14" s="2">
        <v>7856350.0470674774</v>
      </c>
      <c r="H14" s="4">
        <f>G14/G7</f>
        <v>0.52738329645089166</v>
      </c>
      <c r="I14">
        <v>259173</v>
      </c>
      <c r="J14" s="4">
        <f>I14/I7</f>
        <v>0.58247930095202138</v>
      </c>
      <c r="K14" s="2">
        <v>-59871.853519418997</v>
      </c>
    </row>
    <row r="15" spans="1:11" x14ac:dyDescent="0.25">
      <c r="E15" s="6" t="s">
        <v>16</v>
      </c>
      <c r="F15" s="6"/>
      <c r="G15" s="2">
        <v>37822.652545331002</v>
      </c>
      <c r="H15" s="4">
        <f>G15/G8</f>
        <v>7.7493529748655685E-2</v>
      </c>
      <c r="I15">
        <v>2079</v>
      </c>
      <c r="J15" s="4">
        <f>I15/I8</f>
        <v>0.10967503692762186</v>
      </c>
      <c r="K15" s="2">
        <v>11766.97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6629852.5498683983</v>
      </c>
      <c r="H18" s="4">
        <f>G18/G5</f>
        <v>0.43093173400872586</v>
      </c>
      <c r="I18">
        <v>233599</v>
      </c>
      <c r="J18" s="4">
        <f>I18/I5</f>
        <v>0.50355030351107122</v>
      </c>
      <c r="K18" s="2">
        <v>94484.487495181995</v>
      </c>
    </row>
    <row r="19" spans="2:11" x14ac:dyDescent="0.25">
      <c r="E19" s="6" t="s">
        <v>20</v>
      </c>
      <c r="F19" s="6"/>
      <c r="G19" s="2">
        <v>2171910.3219827441</v>
      </c>
      <c r="H19" s="4">
        <f>G19/G5</f>
        <v>0.14117132683170341</v>
      </c>
      <c r="I19">
        <v>36682</v>
      </c>
      <c r="J19" s="4">
        <f>I19/I5</f>
        <v>7.9072394288473472E-2</v>
      </c>
      <c r="K19" s="2">
        <v>62277.640727553</v>
      </c>
    </row>
    <row r="20" spans="2:11" x14ac:dyDescent="0.25">
      <c r="E20" s="6" t="s">
        <v>21</v>
      </c>
      <c r="F20" s="6"/>
      <c r="G20" s="2">
        <v>6583162.457723571</v>
      </c>
      <c r="H20" s="4">
        <f>1-H18-H19</f>
        <v>0.42789693915957072</v>
      </c>
      <c r="I20">
        <v>193623</v>
      </c>
      <c r="J20" s="4">
        <f>1-J18-J19</f>
        <v>0.41737730220045532</v>
      </c>
      <c r="K20" s="2">
        <v>690211.69475369703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103844.90737866799</v>
      </c>
      <c r="H22" s="4">
        <f>G22/G20</f>
        <v>1.5774319416473448E-2</v>
      </c>
      <c r="I22">
        <v>9586</v>
      </c>
      <c r="J22" s="4">
        <f>I22/I20</f>
        <v>4.950858110864928E-2</v>
      </c>
      <c r="K22" s="2">
        <v>45898.956142768002</v>
      </c>
    </row>
    <row r="23" spans="2:11" x14ac:dyDescent="0.25">
      <c r="F23" t="s">
        <v>24</v>
      </c>
      <c r="G23" s="2">
        <f>G20-G22</f>
        <v>6479317.550344903</v>
      </c>
      <c r="H23" s="4">
        <f>1-H22</f>
        <v>0.98422568058352655</v>
      </c>
      <c r="I23">
        <f>I20-I22</f>
        <v>184037</v>
      </c>
      <c r="J23" s="4">
        <f>1-J22</f>
        <v>0.95049141889135069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6817782.2325201808</v>
      </c>
      <c r="H26" s="4">
        <f>G26/G5</f>
        <v>0.4431469172888502</v>
      </c>
      <c r="I26">
        <v>224648</v>
      </c>
      <c r="J26" s="4">
        <f>I26/I5</f>
        <v>0.48425536317858869</v>
      </c>
      <c r="K26" s="2">
        <v>118084.72911419701</v>
      </c>
    </row>
    <row r="27" spans="2:11" x14ac:dyDescent="0.25">
      <c r="E27" s="6" t="s">
        <v>27</v>
      </c>
      <c r="F27" s="6"/>
      <c r="G27" s="2">
        <v>8556541.9630773775</v>
      </c>
      <c r="H27" s="4">
        <f>G27/G5</f>
        <v>0.55616402288472511</v>
      </c>
      <c r="I27">
        <v>238537</v>
      </c>
      <c r="J27" s="4">
        <f>I27/I5</f>
        <v>0.51419474718907365</v>
      </c>
      <c r="K27" s="2">
        <v>728889.09386223496</v>
      </c>
    </row>
    <row r="28" spans="2:11" x14ac:dyDescent="0.25">
      <c r="E28" s="6" t="s">
        <v>28</v>
      </c>
      <c r="F28" s="6"/>
      <c r="G28" s="2">
        <v>10181.475169584</v>
      </c>
      <c r="H28" s="4">
        <f>G28/G5</f>
        <v>6.6178255347212975E-4</v>
      </c>
      <c r="I28">
        <v>708</v>
      </c>
      <c r="J28" s="4">
        <f>I28/I5</f>
        <v>1.5261778298958405E-3</v>
      </c>
      <c r="K28" s="2">
        <v>0</v>
      </c>
    </row>
    <row r="29" spans="2:11" x14ac:dyDescent="0.25">
      <c r="E29" s="6" t="s">
        <v>29</v>
      </c>
      <c r="F29" s="6"/>
      <c r="G29" s="2">
        <v>419.65880757100001</v>
      </c>
      <c r="H29" s="4">
        <f>G29/G5</f>
        <v>2.7277272952653369E-5</v>
      </c>
      <c r="I29">
        <v>11</v>
      </c>
      <c r="J29" s="4">
        <f>I29/I5</f>
        <v>2.3711802441884526E-5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16589235.862744719</v>
      </c>
      <c r="H4" s="5"/>
      <c r="I4" s="1">
        <v>2595995</v>
      </c>
      <c r="J4" s="5"/>
      <c r="K4" s="3">
        <v>199920791.86640412</v>
      </c>
    </row>
    <row r="5" spans="1:11" x14ac:dyDescent="0.25">
      <c r="E5" s="6" t="s">
        <v>7</v>
      </c>
      <c r="F5" s="6"/>
      <c r="G5" s="2">
        <v>14132483.802047731</v>
      </c>
      <c r="H5" s="4">
        <f>G5/G4</f>
        <v>0.85190685809620448</v>
      </c>
      <c r="I5">
        <v>434644</v>
      </c>
      <c r="J5" s="4">
        <f>I5/I4</f>
        <v>0.16742867378404042</v>
      </c>
      <c r="K5" s="2">
        <v>27356572.012983862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13420828.46220961</v>
      </c>
      <c r="H7" s="4">
        <f>G7/G5</f>
        <v>0.949644001025849</v>
      </c>
      <c r="I7">
        <v>409075</v>
      </c>
      <c r="J7" s="4">
        <f>I7/I5</f>
        <v>0.94117254580760346</v>
      </c>
      <c r="K7" s="2">
        <v>26921572.055838104</v>
      </c>
    </row>
    <row r="8" spans="1:11" x14ac:dyDescent="0.25">
      <c r="F8" t="s">
        <v>10</v>
      </c>
      <c r="G8" s="2">
        <f>G5-G7</f>
        <v>711655.33983812109</v>
      </c>
      <c r="H8" s="4">
        <f>1-H7</f>
        <v>5.0355998974150995E-2</v>
      </c>
      <c r="I8">
        <f>I5-I7</f>
        <v>25569</v>
      </c>
      <c r="J8" s="4">
        <f>1-J7</f>
        <v>5.8827454192396544E-2</v>
      </c>
      <c r="K8" s="2">
        <f>K5-K7</f>
        <v>434999.95714575797</v>
      </c>
    </row>
    <row r="9" spans="1:11" x14ac:dyDescent="0.25">
      <c r="E9" s="6" t="s">
        <v>11</v>
      </c>
      <c r="F9" s="6"/>
      <c r="G9" s="2">
        <v>2328547.13498727</v>
      </c>
      <c r="H9" s="4">
        <f>1-H5-H10</f>
        <v>0.14036494231880853</v>
      </c>
      <c r="I9">
        <v>1537582</v>
      </c>
      <c r="J9" s="4">
        <f>1-J5-J10</f>
        <v>0.5922900467836032</v>
      </c>
      <c r="K9" s="2">
        <v>171542675.33937752</v>
      </c>
    </row>
    <row r="10" spans="1:11" x14ac:dyDescent="0.25">
      <c r="E10" s="6" t="s">
        <v>12</v>
      </c>
      <c r="F10" s="6"/>
      <c r="G10" s="2">
        <v>128204.925709715</v>
      </c>
      <c r="H10" s="4">
        <f>G10/G4</f>
        <v>7.7281995849869884E-3</v>
      </c>
      <c r="I10">
        <v>623769</v>
      </c>
      <c r="J10" s="4">
        <f>I10/I4</f>
        <v>0.24028127943235639</v>
      </c>
      <c r="K10" s="2">
        <v>1021544.51404273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6128153.9726637723</v>
      </c>
      <c r="H13" s="5">
        <f>G13/G5</f>
        <v>0.43362186424553562</v>
      </c>
      <c r="I13" s="1">
        <f>I14+I15</f>
        <v>167069</v>
      </c>
      <c r="J13" s="5">
        <f>I13/I5</f>
        <v>0.38438124073954777</v>
      </c>
      <c r="K13" s="3">
        <f>K14+K15</f>
        <v>9017498.9725703057</v>
      </c>
    </row>
    <row r="14" spans="1:11" x14ac:dyDescent="0.25">
      <c r="E14" s="6" t="s">
        <v>15</v>
      </c>
      <c r="F14" s="6"/>
      <c r="G14" s="2">
        <v>6101522.6125787217</v>
      </c>
      <c r="H14" s="4">
        <f>G14/G7</f>
        <v>0.45463084710153318</v>
      </c>
      <c r="I14">
        <v>165756</v>
      </c>
      <c r="J14" s="4">
        <f>I14/I7</f>
        <v>0.40519709099798323</v>
      </c>
      <c r="K14" s="2">
        <v>9003327.5608119983</v>
      </c>
    </row>
    <row r="15" spans="1:11" x14ac:dyDescent="0.25">
      <c r="E15" s="6" t="s">
        <v>16</v>
      </c>
      <c r="F15" s="6"/>
      <c r="G15" s="2">
        <v>26631.360085051001</v>
      </c>
      <c r="H15" s="4">
        <f>G15/G8</f>
        <v>3.7421710474495683E-2</v>
      </c>
      <c r="I15">
        <v>1313</v>
      </c>
      <c r="J15" s="4">
        <f>I15/I8</f>
        <v>5.135124564902812E-2</v>
      </c>
      <c r="K15" s="2">
        <v>14171.411758307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5520015.6447298182</v>
      </c>
      <c r="H18" s="4">
        <f>G18/G5</f>
        <v>0.39059062243043174</v>
      </c>
      <c r="I18">
        <v>166206</v>
      </c>
      <c r="J18" s="4">
        <f>I18/I5</f>
        <v>0.38239570775163123</v>
      </c>
      <c r="K18" s="2">
        <v>6743583.1852488304</v>
      </c>
    </row>
    <row r="19" spans="2:11" x14ac:dyDescent="0.25">
      <c r="E19" s="6" t="s">
        <v>20</v>
      </c>
      <c r="F19" s="6"/>
      <c r="G19" s="2">
        <v>1820834.063617544</v>
      </c>
      <c r="H19" s="4">
        <f>G19/G5</f>
        <v>0.12884034322075172</v>
      </c>
      <c r="I19">
        <v>40629</v>
      </c>
      <c r="J19" s="4">
        <f>I19/I5</f>
        <v>9.347650030829828E-2</v>
      </c>
      <c r="K19" s="2">
        <v>4744062.2454143418</v>
      </c>
    </row>
    <row r="20" spans="2:11" x14ac:dyDescent="0.25">
      <c r="E20" s="6" t="s">
        <v>21</v>
      </c>
      <c r="F20" s="6"/>
      <c r="G20" s="2">
        <v>6791634.0937003708</v>
      </c>
      <c r="H20" s="4">
        <f>1-H18-H19</f>
        <v>0.48056903434881654</v>
      </c>
      <c r="I20">
        <v>227772</v>
      </c>
      <c r="J20" s="4">
        <f>1-J18-J19</f>
        <v>0.52412779194007053</v>
      </c>
      <c r="K20" s="2">
        <v>15856129.242358424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355799.74259532703</v>
      </c>
      <c r="H22" s="4">
        <f>G22/G20</f>
        <v>5.2387943414877375E-2</v>
      </c>
      <c r="I22">
        <v>28433</v>
      </c>
      <c r="J22" s="4">
        <f>I22/I20</f>
        <v>0.12483097132219939</v>
      </c>
      <c r="K22" s="2">
        <v>7040233.1006538812</v>
      </c>
    </row>
    <row r="23" spans="2:11" x14ac:dyDescent="0.25">
      <c r="F23" t="s">
        <v>24</v>
      </c>
      <c r="G23" s="2">
        <f>G20-G22</f>
        <v>6435834.3511050437</v>
      </c>
      <c r="H23" s="4">
        <f>1-H22</f>
        <v>0.9476120565851226</v>
      </c>
      <c r="I23">
        <f>I20-I22</f>
        <v>199339</v>
      </c>
      <c r="J23" s="4">
        <f>1-J22</f>
        <v>0.87516902867780066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7308223.3466712087</v>
      </c>
      <c r="H26" s="4">
        <f>G26/G5</f>
        <v>0.51712235789807037</v>
      </c>
      <c r="I26">
        <v>230437</v>
      </c>
      <c r="J26" s="4">
        <f>I26/I5</f>
        <v>0.5301741195092996</v>
      </c>
      <c r="K26" s="2">
        <v>21966492.64509939</v>
      </c>
    </row>
    <row r="27" spans="2:11" x14ac:dyDescent="0.25">
      <c r="E27" s="6" t="s">
        <v>27</v>
      </c>
      <c r="F27" s="6"/>
      <c r="G27" s="2">
        <v>6787931.8748701559</v>
      </c>
      <c r="H27" s="4">
        <f>G27/G5</f>
        <v>0.48030706915698823</v>
      </c>
      <c r="I27">
        <v>202968</v>
      </c>
      <c r="J27" s="4">
        <f>I27/I5</f>
        <v>0.46697527171662329</v>
      </c>
      <c r="K27" s="2">
        <v>5388618.43819921</v>
      </c>
    </row>
    <row r="28" spans="2:11" x14ac:dyDescent="0.25">
      <c r="E28" s="6" t="s">
        <v>28</v>
      </c>
      <c r="F28" s="6"/>
      <c r="G28" s="2">
        <v>34076.792832050996</v>
      </c>
      <c r="H28" s="4">
        <f>G28/G5</f>
        <v>2.4112387680298229E-3</v>
      </c>
      <c r="I28">
        <v>1151</v>
      </c>
      <c r="J28" s="4">
        <f>I28/I5</f>
        <v>2.6481442283800075E-3</v>
      </c>
      <c r="K28" s="2">
        <v>406.397634595</v>
      </c>
    </row>
    <row r="29" spans="2:11" x14ac:dyDescent="0.25">
      <c r="E29" s="6" t="s">
        <v>29</v>
      </c>
      <c r="F29" s="6"/>
      <c r="G29" s="2">
        <v>2251.787674317</v>
      </c>
      <c r="H29" s="4">
        <f>G29/G5</f>
        <v>1.593341769116853E-4</v>
      </c>
      <c r="I29">
        <v>79</v>
      </c>
      <c r="J29" s="4">
        <f>I29/I5</f>
        <v>1.8175794443268513E-4</v>
      </c>
      <c r="K29" s="2">
        <v>1054.532050669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14896850.35521226</v>
      </c>
    </row>
    <row r="3" spans="1:2" x14ac:dyDescent="0.25">
      <c r="A3" t="s">
        <v>32</v>
      </c>
      <c r="B3">
        <f>'NEWT - EU'!$G$8</f>
        <v>488074.97436245158</v>
      </c>
    </row>
    <row r="4" spans="1:2" x14ac:dyDescent="0.25">
      <c r="A4" t="s">
        <v>33</v>
      </c>
      <c r="B4">
        <f>'NEWT - EU'!$G$9</f>
        <v>452510.99890441902</v>
      </c>
    </row>
    <row r="5" spans="1:2" x14ac:dyDescent="0.25">
      <c r="A5" t="s">
        <v>34</v>
      </c>
      <c r="B5">
        <f>'NEWT - EU'!$G$10</f>
        <v>729.18968628899995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444948</v>
      </c>
    </row>
    <row r="16" spans="1:2" x14ac:dyDescent="0.25">
      <c r="A16" t="s">
        <v>32</v>
      </c>
      <c r="B16">
        <f>'NEWT - EU'!$I$8</f>
        <v>18956</v>
      </c>
    </row>
    <row r="17" spans="1:2" x14ac:dyDescent="0.25">
      <c r="A17" t="s">
        <v>33</v>
      </c>
      <c r="B17">
        <f>'NEWT - EU'!$I$9</f>
        <v>993411</v>
      </c>
    </row>
    <row r="18" spans="1:2" x14ac:dyDescent="0.25">
      <c r="A18" t="s">
        <v>34</v>
      </c>
      <c r="B18">
        <f>'NEWT - EU'!$I$10</f>
        <v>3702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6629852.5498683983</v>
      </c>
    </row>
    <row r="28" spans="1:2" x14ac:dyDescent="0.25">
      <c r="A28" t="s">
        <v>37</v>
      </c>
      <c r="B28">
        <f>'NEWT - EU'!$G$19</f>
        <v>2171910.3219827441</v>
      </c>
    </row>
    <row r="29" spans="1:2" x14ac:dyDescent="0.25">
      <c r="A29" t="s">
        <v>38</v>
      </c>
      <c r="B29">
        <f>'NEWT - EU'!$G$22</f>
        <v>103844.90737866799</v>
      </c>
    </row>
    <row r="30" spans="1:2" x14ac:dyDescent="0.25">
      <c r="A30" t="s">
        <v>39</v>
      </c>
      <c r="B30">
        <f>'NEWT - EU'!$G$23</f>
        <v>6479317.550344903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6817782.2325201808</v>
      </c>
    </row>
    <row r="41" spans="1:2" x14ac:dyDescent="0.25">
      <c r="A41" t="s">
        <v>42</v>
      </c>
      <c r="B41">
        <f>'NEWT - EU'!$G$27</f>
        <v>8556541.9630773775</v>
      </c>
    </row>
    <row r="42" spans="1:2" x14ac:dyDescent="0.25">
      <c r="A42" t="s">
        <v>43</v>
      </c>
      <c r="B42">
        <f>'NEWT - EU'!$G$28</f>
        <v>10181.475169584</v>
      </c>
    </row>
    <row r="43" spans="1:2" x14ac:dyDescent="0.25">
      <c r="A43" t="s">
        <v>44</v>
      </c>
      <c r="B43">
        <f>'NEWT - EU'!$G$29</f>
        <v>419.65880757100001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2025-09-02T09:23:08Z</dcterms:created>
  <dcterms:modified xsi:type="dcterms:W3CDTF">2025-09-02T09:23:08Z</dcterms:modified>
</cp:coreProperties>
</file>