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163E55C-D52D-470D-BFD1-E80F6E6119C9}" xr6:coauthVersionLast="47" xr6:coauthVersionMax="47" xr10:uidLastSave="{00000000-0000-0000-0000-000000000000}"/>
  <bookViews>
    <workbookView xWindow="34695" yWindow="1560" windowWidth="21600" windowHeight="1132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<sst xmlns="http://schemas.openxmlformats.org/spreadsheetml/2006/main" count="82" uniqueCount="45">
  <si>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May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</si>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</sst>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12643562.37386</c:v>
                </c:pt>
                <c:pt idx="1">
                  <c:v>400769.28710356355</c:v>
                </c:pt>
                <c:pt idx="2">
                  <c:v>333171.60672929301</c:v>
                </c:pt>
                <c:pt idx="3">
                  <c:v>77.603779188999994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06-4987-A929-98D51AA5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441824</c:v>
                </c:pt>
                <c:pt idx="1">
                  <c:v>13784</c:v>
                </c:pt>
                <c:pt idx="2">
                  <c:v>847605</c:v>
                </c:pt>
                <c:pt idx="3">
                  <c:v>1031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1C-4321-9BD8-CFFB1F8B6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5773208.565750353</c:v>
                </c:pt>
                <c:pt idx="1">
                  <c:v>1423141.1842248079</c:v>
                </c:pt>
                <c:pt idx="2">
                  <c:v>74440.670953271998</c:v>
                </c:pt>
                <c:pt idx="3">
                  <c:v>5773541.2400351306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79-4B31-902B-E39901CE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5348319.2692127749</c:v>
                </c:pt>
                <c:pt idx="1">
                  <c:v>7689539.4378079679</c:v>
                </c:pt>
                <c:pt idx="2">
                  <c:v>6067.0995264009998</c:v>
                </c:pt>
                <c:pt idx="3">
                  <c:v>405.85441642000001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A5-416A-867C-89AF6536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13377580.871472046</v>
      </c>
      <c r="H4" s="5"/>
      <c r="I4" s="1">
        <v>1304244</v>
      </c>
      <c r="J4" s="5"/>
      <c r="K4" s="3">
        <v>1542196.2127134381</v>
      </c>
    </row>
    <row r="5" spans="1:11" x14ac:dyDescent="0.25">
      <c r="E5" s="6" t="s">
        <v>7</v>
      </c>
      <c r="F5" s="6"/>
      <c r="G5" s="2">
        <v>13044331.660963563</v>
      </c>
      <c r="H5" s="4">
        <f>G5/G4</f>
        <v>0.97508897806634509</v>
      </c>
      <c r="I5">
        <v>455608</v>
      </c>
      <c r="J5" s="4">
        <f>I5/I4</f>
        <v>0.34932727311760681</v>
      </c>
      <c r="K5" s="2">
        <v>1289597.0082418581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12643562.37386</v>
      </c>
      <c r="H7" s="4">
        <f>G7/G5</f>
        <v>0.96927636482113488</v>
      </c>
      <c r="I7">
        <v>441824</v>
      </c>
      <c r="J7" s="4">
        <f>I7/I5</f>
        <v>0.96974592193288967</v>
      </c>
      <c r="K7" s="2">
        <v>1137212.9894229041</v>
      </c>
    </row>
    <row r="8" spans="1:11" x14ac:dyDescent="0.25">
      <c r="F8" t="s">
        <v>10</v>
      </c>
      <c r="G8" s="2">
        <f>G5-G7</f>
        <v>400769.28710356355</v>
      </c>
      <c r="H8" s="4">
        <f>1-H7</f>
        <v>3.0723635178865116E-2</v>
      </c>
      <c r="I8">
        <f>I5-I7</f>
        <v>13784</v>
      </c>
      <c r="J8" s="4">
        <f>1-J7</f>
        <v>3.0254078067110335E-2</v>
      </c>
      <c r="K8" s="2">
        <f>K5-K7</f>
        <v>152384.01881895401</v>
      </c>
    </row>
    <row r="9" spans="1:11" x14ac:dyDescent="0.25">
      <c r="E9" s="6" t="s">
        <v>11</v>
      </c>
      <c r="F9" s="6"/>
      <c r="G9" s="2">
        <v>333171.60672929301</v>
      </c>
      <c r="H9" s="4">
        <f>1-H5-H10</f>
        <v>2.4905220901320694E-2</v>
      </c>
      <c r="I9">
        <v>847605</v>
      </c>
      <c r="J9" s="4">
        <f>1-J5-J10</f>
        <v>0.64988223062555783</v>
      </c>
      <c r="K9" s="2">
        <v>252449.176303655</v>
      </c>
    </row>
    <row r="10" spans="1:11" x14ac:dyDescent="0.25">
      <c r="E10" s="6" t="s">
        <v>12</v>
      </c>
      <c r="F10" s="6"/>
      <c r="G10" s="2">
        <v>77.603779188999994</v>
      </c>
      <c r="H10" s="4">
        <f>G10/G4</f>
        <v>5.8010323342160898E-6</v>
      </c>
      <c r="I10">
        <v>1031</v>
      </c>
      <c r="J10" s="4">
        <f>I10/I4</f>
        <v>7.9049625683537742E-4</v>
      </c>
      <c r="K10" s="2">
        <v>150.02816792499999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6423961.0326337675</v>
      </c>
      <c r="H13" s="5">
        <f>G13/G5</f>
        <v>0.49247145807079551</v>
      </c>
      <c r="I13" s="1">
        <f>I14+I15</f>
        <v>271747</v>
      </c>
      <c r="J13" s="5">
        <f>I13/I5</f>
        <v>0.59644914048919251</v>
      </c>
      <c r="K13" s="3">
        <f>K14+K15</f>
        <v>132177.41075774902</v>
      </c>
    </row>
    <row r="14" spans="1:11" x14ac:dyDescent="0.25">
      <c r="E14" s="6" t="s">
        <v>15</v>
      </c>
      <c r="F14" s="6"/>
      <c r="G14" s="2">
        <v>6378128.7298574327</v>
      </c>
      <c r="H14" s="4">
        <f>G14/G7</f>
        <v>0.50445661920756835</v>
      </c>
      <c r="I14">
        <v>269845</v>
      </c>
      <c r="J14" s="4">
        <f>I14/I7</f>
        <v>0.61075224523792282</v>
      </c>
      <c r="K14" s="2">
        <v>132128.21055274401</v>
      </c>
    </row>
    <row r="15" spans="1:11" x14ac:dyDescent="0.25">
      <c r="E15" s="6" t="s">
        <v>16</v>
      </c>
      <c r="F15" s="6"/>
      <c r="G15" s="2">
        <v>45832.302776334996</v>
      </c>
      <c r="H15" s="4">
        <f>G15/G8</f>
        <v>0.114360816188221</v>
      </c>
      <c r="I15">
        <v>1902</v>
      </c>
      <c r="J15" s="4">
        <f>I15/I8</f>
        <v>0.13798607080673245</v>
      </c>
      <c r="K15" s="2">
        <v>49.200205005000001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5773208.565750353</v>
      </c>
      <c r="H18" s="4">
        <f>G18/G5</f>
        <v>0.4425836996330938</v>
      </c>
      <c r="I18">
        <v>252658</v>
      </c>
      <c r="J18" s="4">
        <f>I18/I5</f>
        <v>0.55455128092570805</v>
      </c>
      <c r="K18" s="2">
        <v>97122.357443961999</v>
      </c>
    </row>
    <row r="19" spans="2:11" x14ac:dyDescent="0.25">
      <c r="E19" s="6" t="s">
        <v>20</v>
      </c>
      <c r="F19" s="6"/>
      <c r="G19" s="2">
        <v>1423141.1842248079</v>
      </c>
      <c r="H19" s="4">
        <f>G19/G5</f>
        <v>0.1091003526446431</v>
      </c>
      <c r="I19">
        <v>24897</v>
      </c>
      <c r="J19" s="4">
        <f>I19/I5</f>
        <v>5.4645660304472266E-2</v>
      </c>
      <c r="K19" s="2">
        <v>108074.28302097</v>
      </c>
    </row>
    <row r="20" spans="2:11" x14ac:dyDescent="0.25">
      <c r="E20" s="6" t="s">
        <v>21</v>
      </c>
      <c r="F20" s="6"/>
      <c r="G20" s="2">
        <v>5847981.9109884026</v>
      </c>
      <c r="H20" s="4">
        <f>1-H18-H19</f>
        <v>0.44831594772226302</v>
      </c>
      <c r="I20">
        <v>178053</v>
      </c>
      <c r="J20" s="4">
        <f>1-J18-J19</f>
        <v>0.39080305876981969</v>
      </c>
      <c r="K20" s="2">
        <v>1084400.3677769259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74440.670953271998</v>
      </c>
      <c r="H22" s="4">
        <f>G22/G20</f>
        <v>1.2729292273185287E-2</v>
      </c>
      <c r="I22">
        <v>6563</v>
      </c>
      <c r="J22" s="4">
        <f>I22/I20</f>
        <v>3.6859811404469457E-2</v>
      </c>
      <c r="K22" s="2">
        <v>39936.379188733998</v>
      </c>
    </row>
    <row r="23" spans="2:11" x14ac:dyDescent="0.25">
      <c r="F23" t="s">
        <v>24</v>
      </c>
      <c r="G23" s="2">
        <f>G20-G22</f>
        <v>5773541.2400351306</v>
      </c>
      <c r="H23" s="4">
        <f>1-H22</f>
        <v>0.98727070772681469</v>
      </c>
      <c r="I23">
        <f>I20-I22</f>
        <v>171490</v>
      </c>
      <c r="J23" s="4">
        <f>1-J22</f>
        <v>0.96314018859553052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5348319.2692127749</v>
      </c>
      <c r="H26" s="4">
        <f>G26/G5</f>
        <v>0.4100109847113243</v>
      </c>
      <c r="I26">
        <v>218965</v>
      </c>
      <c r="J26" s="4">
        <f>I26/I5</f>
        <v>0.48059955049077274</v>
      </c>
      <c r="K26" s="2">
        <v>248351.55272951099</v>
      </c>
    </row>
    <row r="27" spans="2:11" x14ac:dyDescent="0.25">
      <c r="E27" s="6" t="s">
        <v>27</v>
      </c>
      <c r="F27" s="6"/>
      <c r="G27" s="2">
        <v>7689539.4378079679</v>
      </c>
      <c r="H27" s="4">
        <f>G27/G5</f>
        <v>0.58949278795322768</v>
      </c>
      <c r="I27">
        <v>236453</v>
      </c>
      <c r="J27" s="4">
        <f>I27/I5</f>
        <v>0.51898342434724587</v>
      </c>
      <c r="K27" s="2">
        <v>1041215.056683861</v>
      </c>
    </row>
    <row r="28" spans="2:11" x14ac:dyDescent="0.25">
      <c r="E28" s="6" t="s">
        <v>28</v>
      </c>
      <c r="F28" s="6"/>
      <c r="G28" s="2">
        <v>6067.0995264009998</v>
      </c>
      <c r="H28" s="4">
        <f>G28/G5</f>
        <v>4.6511386586078516E-4</v>
      </c>
      <c r="I28">
        <v>175</v>
      </c>
      <c r="J28" s="4">
        <f>I28/I5</f>
        <v>3.8410212287756141E-4</v>
      </c>
      <c r="K28" s="2">
        <v>0</v>
      </c>
    </row>
    <row r="29" spans="2:11" x14ac:dyDescent="0.25">
      <c r="E29" s="6" t="s">
        <v>29</v>
      </c>
      <c r="F29" s="6"/>
      <c r="G29" s="2">
        <v>405.85441642000001</v>
      </c>
      <c r="H29" s="4">
        <f>G29/G5</f>
        <v>3.1113469587296604E-5</v>
      </c>
      <c r="I29">
        <v>15</v>
      </c>
      <c r="J29" s="4">
        <f>I29/I5</f>
        <v>3.2923039103790975E-5</v>
      </c>
      <c r="K29" s="2">
        <v>30.398828485999999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12699194.218069628</v>
      </c>
      <c r="H4" s="5"/>
      <c r="I4" s="1">
        <v>1823503</v>
      </c>
      <c r="J4" s="5"/>
      <c r="K4" s="3">
        <v>147779990.33475715</v>
      </c>
    </row>
    <row r="5" spans="1:11" x14ac:dyDescent="0.25">
      <c r="E5" s="6" t="s">
        <v>7</v>
      </c>
      <c r="F5" s="6"/>
      <c r="G5" s="2">
        <v>10777067.264846647</v>
      </c>
      <c r="H5" s="4">
        <f>G5/G4</f>
        <v>0.84864181772352176</v>
      </c>
      <c r="I5">
        <v>378082</v>
      </c>
      <c r="J5" s="4">
        <f>I5/I4</f>
        <v>0.20733829338366869</v>
      </c>
      <c r="K5" s="2">
        <v>3584874.6579550412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10150814.397201983</v>
      </c>
      <c r="H7" s="4">
        <f>G7/G5</f>
        <v>0.94189023300546548</v>
      </c>
      <c r="I7">
        <v>361298</v>
      </c>
      <c r="J7" s="4">
        <f>I7/I5</f>
        <v>0.95560751371395625</v>
      </c>
      <c r="K7" s="2">
        <v>3406870.712762977</v>
      </c>
    </row>
    <row r="8" spans="1:11" x14ac:dyDescent="0.25">
      <c r="F8" t="s">
        <v>10</v>
      </c>
      <c r="G8" s="2">
        <f>G5-G7</f>
        <v>626252.8676446639</v>
      </c>
      <c r="H8" s="4">
        <f>1-H7</f>
        <v>5.8109766994534517E-2</v>
      </c>
      <c r="I8">
        <f>I5-I7</f>
        <v>16784</v>
      </c>
      <c r="J8" s="4">
        <f>1-J7</f>
        <v>4.4392486286043753E-2</v>
      </c>
      <c r="K8" s="2">
        <f>K5-K7</f>
        <v>178003.94519206416</v>
      </c>
    </row>
    <row r="9" spans="1:11" x14ac:dyDescent="0.25">
      <c r="E9" s="6" t="s">
        <v>11</v>
      </c>
      <c r="F9" s="6"/>
      <c r="G9" s="2">
        <v>1804843.729739516</v>
      </c>
      <c r="H9" s="4">
        <f>1-H5-H10</f>
        <v>0.14212269682208767</v>
      </c>
      <c r="I9">
        <v>1201617</v>
      </c>
      <c r="J9" s="4">
        <f>1-J5-J10</f>
        <v>0.65896080236775045</v>
      </c>
      <c r="K9" s="2">
        <v>142906863.7228682</v>
      </c>
    </row>
    <row r="10" spans="1:11" x14ac:dyDescent="0.25">
      <c r="E10" s="6" t="s">
        <v>12</v>
      </c>
      <c r="F10" s="6"/>
      <c r="G10" s="2">
        <v>117283.22348346301</v>
      </c>
      <c r="H10" s="4">
        <f>G10/G4</f>
        <v>9.2354854543905806E-3</v>
      </c>
      <c r="I10">
        <v>243804</v>
      </c>
      <c r="J10" s="4">
        <f>I10/I4</f>
        <v>0.13370090424858089</v>
      </c>
      <c r="K10" s="2">
        <v>1288251.953933914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4898305.4348491076</v>
      </c>
      <c r="H13" s="5">
        <f>G13/G5</f>
        <v>0.45451191075207681</v>
      </c>
      <c r="I13" s="1">
        <f>I14+I15</f>
        <v>172269</v>
      </c>
      <c r="J13" s="5">
        <f>I13/I5</f>
        <v>0.45563925286049056</v>
      </c>
      <c r="K13" s="3">
        <f>K14+K15</f>
        <v>830958.30034462491</v>
      </c>
    </row>
    <row r="14" spans="1:11" x14ac:dyDescent="0.25">
      <c r="E14" s="6" t="s">
        <v>15</v>
      </c>
      <c r="F14" s="6"/>
      <c r="G14" s="2">
        <v>4864692.1357588246</v>
      </c>
      <c r="H14" s="4">
        <f>G14/G7</f>
        <v>0.47924156086429387</v>
      </c>
      <c r="I14">
        <v>170896</v>
      </c>
      <c r="J14" s="4">
        <f>I14/I7</f>
        <v>0.47300566291537732</v>
      </c>
      <c r="K14" s="2">
        <v>829896.81658305996</v>
      </c>
    </row>
    <row r="15" spans="1:11" x14ac:dyDescent="0.25">
      <c r="E15" s="6" t="s">
        <v>16</v>
      </c>
      <c r="F15" s="6"/>
      <c r="G15" s="2">
        <v>33613.299090282999</v>
      </c>
      <c r="H15" s="4">
        <f>G15/G8</f>
        <v>5.3673684907348314E-2</v>
      </c>
      <c r="I15">
        <v>1373</v>
      </c>
      <c r="J15" s="4">
        <f>I15/I8</f>
        <v>8.1804099142040038E-2</v>
      </c>
      <c r="K15" s="2">
        <v>1061.4837615649999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4174219.967307087</v>
      </c>
      <c r="H18" s="4">
        <f>G18/G5</f>
        <v>0.38732429377357924</v>
      </c>
      <c r="I18">
        <v>160945</v>
      </c>
      <c r="J18" s="4">
        <f>I18/I5</f>
        <v>0.42568807824757593</v>
      </c>
      <c r="K18" s="2">
        <v>640442.95356213104</v>
      </c>
    </row>
    <row r="19" spans="2:11" x14ac:dyDescent="0.25">
      <c r="E19" s="6" t="s">
        <v>20</v>
      </c>
      <c r="F19" s="6"/>
      <c r="G19" s="2">
        <v>1149907.894577723</v>
      </c>
      <c r="H19" s="4">
        <f>G19/G5</f>
        <v>0.10669951911022851</v>
      </c>
      <c r="I19">
        <v>28491</v>
      </c>
      <c r="J19" s="4">
        <f>I19/I5</f>
        <v>7.5356668659179754E-2</v>
      </c>
      <c r="K19" s="2">
        <v>408478.35472962097</v>
      </c>
    </row>
    <row r="20" spans="2:11" x14ac:dyDescent="0.25">
      <c r="E20" s="6" t="s">
        <v>21</v>
      </c>
      <c r="F20" s="6"/>
      <c r="G20" s="2">
        <v>5452939.4029618381</v>
      </c>
      <c r="H20" s="4">
        <f>1-H18-H19</f>
        <v>0.5059761871161923</v>
      </c>
      <c r="I20">
        <v>188610</v>
      </c>
      <c r="J20" s="4">
        <f>1-J18-J19</f>
        <v>0.49895525309324429</v>
      </c>
      <c r="K20" s="2">
        <v>2535946.465681409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110188.80925033</v>
      </c>
      <c r="H22" s="4">
        <f>G22/G20</f>
        <v>2.0207231569542006E-2</v>
      </c>
      <c r="I22">
        <v>6779</v>
      </c>
      <c r="J22" s="4">
        <f>I22/I20</f>
        <v>3.5941890673877312E-2</v>
      </c>
      <c r="K22" s="2">
        <v>563723.03340271302</v>
      </c>
    </row>
    <row r="23" spans="2:11" x14ac:dyDescent="0.25">
      <c r="F23" t="s">
        <v>24</v>
      </c>
      <c r="G23" s="2">
        <f>G20-G22</f>
        <v>5342750.5937115084</v>
      </c>
      <c r="H23" s="4">
        <f>1-H22</f>
        <v>0.97979276843045804</v>
      </c>
      <c r="I23">
        <f>I20-I22</f>
        <v>181831</v>
      </c>
      <c r="J23" s="4">
        <f>1-J22</f>
        <v>0.96405810932612268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5079738.702994382</v>
      </c>
      <c r="H26" s="4">
        <f>G26/G5</f>
        <v>0.47134703515898158</v>
      </c>
      <c r="I26">
        <v>178609</v>
      </c>
      <c r="J26" s="4">
        <f>I26/I5</f>
        <v>0.47240810194613869</v>
      </c>
      <c r="K26" s="2">
        <v>2360664.030290287</v>
      </c>
    </row>
    <row r="27" spans="2:11" x14ac:dyDescent="0.25">
      <c r="E27" s="6" t="s">
        <v>27</v>
      </c>
      <c r="F27" s="6"/>
      <c r="G27" s="2">
        <v>5661571.3312125318</v>
      </c>
      <c r="H27" s="4">
        <f>G27/G5</f>
        <v>0.52533506491880411</v>
      </c>
      <c r="I27">
        <v>198376</v>
      </c>
      <c r="J27" s="4">
        <f>I27/I5</f>
        <v>0.52469041107484615</v>
      </c>
      <c r="K27" s="2">
        <v>1211931.8718474279</v>
      </c>
    </row>
    <row r="28" spans="2:11" x14ac:dyDescent="0.25">
      <c r="E28" s="6" t="s">
        <v>28</v>
      </c>
      <c r="F28" s="6"/>
      <c r="G28" s="2">
        <v>31528.908187376001</v>
      </c>
      <c r="H28" s="4">
        <f>G28/G5</f>
        <v>2.9255554792925052E-3</v>
      </c>
      <c r="I28">
        <v>882</v>
      </c>
      <c r="J28" s="4">
        <f>I28/I5</f>
        <v>2.3328272702747023E-3</v>
      </c>
      <c r="K28" s="2">
        <v>8796.6608909549996</v>
      </c>
    </row>
    <row r="29" spans="2:11" x14ac:dyDescent="0.25">
      <c r="E29" s="6" t="s">
        <v>29</v>
      </c>
      <c r="F29" s="6"/>
      <c r="G29" s="2">
        <v>4228.3224523580002</v>
      </c>
      <c r="H29" s="4">
        <f>G29/G5</f>
        <v>3.923444429218905E-4</v>
      </c>
      <c r="I29">
        <v>207</v>
      </c>
      <c r="J29" s="4">
        <f>I29/I5</f>
        <v>5.4750027771753216E-4</v>
      </c>
      <c r="K29" s="2">
        <v>3481.3479263710001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12643562.37386</v>
      </c>
    </row>
    <row r="3" spans="1:2" x14ac:dyDescent="0.25">
      <c r="A3" t="s">
        <v>32</v>
      </c>
      <c r="B3">
        <f>'NEWT - EU'!$G$8</f>
        <v>400769.28710356355</v>
      </c>
    </row>
    <row r="4" spans="1:2" x14ac:dyDescent="0.25">
      <c r="A4" t="s">
        <v>33</v>
      </c>
      <c r="B4">
        <f>'NEWT - EU'!$G$9</f>
        <v>333171.60672929301</v>
      </c>
    </row>
    <row r="5" spans="1:2" x14ac:dyDescent="0.25">
      <c r="A5" t="s">
        <v>34</v>
      </c>
      <c r="B5">
        <f>'NEWT - EU'!$G$10</f>
        <v>77.603779188999994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441824</v>
      </c>
    </row>
    <row r="16" spans="1:2" x14ac:dyDescent="0.25">
      <c r="A16" t="s">
        <v>32</v>
      </c>
      <c r="B16">
        <f>'NEWT - EU'!$I$8</f>
        <v>13784</v>
      </c>
    </row>
    <row r="17" spans="1:2" x14ac:dyDescent="0.25">
      <c r="A17" t="s">
        <v>33</v>
      </c>
      <c r="B17">
        <f>'NEWT - EU'!$I$9</f>
        <v>847605</v>
      </c>
    </row>
    <row r="18" spans="1:2" x14ac:dyDescent="0.25">
      <c r="A18" t="s">
        <v>34</v>
      </c>
      <c r="B18">
        <f>'NEWT - EU'!$I$10</f>
        <v>1031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5773208.565750353</v>
      </c>
    </row>
    <row r="28" spans="1:2" x14ac:dyDescent="0.25">
      <c r="A28" t="s">
        <v>37</v>
      </c>
      <c r="B28">
        <f>'NEWT - EU'!$G$19</f>
        <v>1423141.1842248079</v>
      </c>
    </row>
    <row r="29" spans="1:2" x14ac:dyDescent="0.25">
      <c r="A29" t="s">
        <v>38</v>
      </c>
      <c r="B29">
        <f>'NEWT - EU'!$G$22</f>
        <v>74440.670953271998</v>
      </c>
    </row>
    <row r="30" spans="1:2" x14ac:dyDescent="0.25">
      <c r="A30" t="s">
        <v>39</v>
      </c>
      <c r="B30">
        <f>'NEWT - EU'!$G$23</f>
        <v>5773541.2400351306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5348319.2692127749</v>
      </c>
    </row>
    <row r="41" spans="1:2" x14ac:dyDescent="0.25">
      <c r="A41" t="s">
        <v>42</v>
      </c>
      <c r="B41">
        <f>'NEWT - EU'!$G$27</f>
        <v>7689539.4378079679</v>
      </c>
    </row>
    <row r="42" spans="1:2" x14ac:dyDescent="0.25">
      <c r="A42" t="s">
        <v>43</v>
      </c>
      <c r="B42">
        <f>'NEWT - EU'!$G$28</f>
        <v>6067.0995264009998</v>
      </c>
    </row>
    <row r="43" spans="1:2" x14ac:dyDescent="0.25">
      <c r="A43" t="s">
        <v>44</v>
      </c>
      <c r="B43">
        <f>'NEWT - EU'!$G$29</f>
        <v>405.85441642000001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2024-05-30T09:39:23Z</dcterms:created>
  <dcterms:modified xsi:type="dcterms:W3CDTF">2024-05-30T09:39:23Z</dcterms:modified>
</cp:coreProperties>
</file>