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854E7766-32BB-4964-9EA9-74AF0E6CBC66}" xr6:coauthVersionLast="47" xr6:coauthVersionMax="47" xr10:uidLastSave="{00000000-0000-0000-0000-000000000000}"/>
  <bookViews>
    <workbookView xWindow="-12240" yWindow="-16320" windowWidth="29040" windowHeight="1572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30" i="3"/>
  <c r="B29" i="3"/>
  <c r="B28" i="3"/>
  <c r="B27" i="3"/>
  <c r="B18" i="3"/>
  <c r="B17" i="3"/>
  <c r="B16" i="3"/>
  <c r="B15" i="3"/>
  <c r="B5" i="3"/>
  <c r="B4" i="3"/>
  <c r="B2" i="3"/>
  <c r="J29" i="5"/>
  <c r="H29" i="5"/>
  <c r="J28" i="5"/>
  <c r="H28" i="5"/>
  <c r="J27" i="5"/>
  <c r="H27" i="5"/>
  <c r="J26" i="5"/>
  <c r="H26" i="5"/>
  <c r="J23" i="5"/>
  <c r="I23" i="5"/>
  <c r="H23" i="5"/>
  <c r="G23" i="5"/>
  <c r="J22" i="5"/>
  <c r="H22" i="5"/>
  <c r="J19" i="5"/>
  <c r="H19" i="5"/>
  <c r="H20" i="5" s="1"/>
  <c r="J18" i="5"/>
  <c r="J20" i="5" s="1"/>
  <c r="H18" i="5"/>
  <c r="J14" i="5"/>
  <c r="H14" i="5"/>
  <c r="K13" i="5"/>
  <c r="I13" i="5"/>
  <c r="J13" i="5" s="1"/>
  <c r="H13" i="5"/>
  <c r="G13" i="5"/>
  <c r="J10" i="5"/>
  <c r="H10" i="5"/>
  <c r="J9" i="5"/>
  <c r="H9" i="5"/>
  <c r="K8" i="5"/>
  <c r="I8" i="5"/>
  <c r="J15" i="5" s="1"/>
  <c r="G8" i="5"/>
  <c r="H15" i="5" s="1"/>
  <c r="J7" i="5"/>
  <c r="J8" i="5" s="1"/>
  <c r="H7" i="5"/>
  <c r="H8" i="5" s="1"/>
  <c r="J5" i="5"/>
  <c r="H5" i="5"/>
  <c r="J29" i="2"/>
  <c r="H29" i="2"/>
  <c r="J28" i="2"/>
  <c r="H28" i="2"/>
  <c r="J27" i="2"/>
  <c r="H27" i="2"/>
  <c r="J26" i="2"/>
  <c r="H26" i="2"/>
  <c r="I23" i="2"/>
  <c r="H23" i="2"/>
  <c r="G23" i="2"/>
  <c r="J22" i="2"/>
  <c r="J23" i="2" s="1"/>
  <c r="H22" i="2"/>
  <c r="J19" i="2"/>
  <c r="H19" i="2"/>
  <c r="J18" i="2"/>
  <c r="J20" i="2" s="1"/>
  <c r="H18" i="2"/>
  <c r="H20" i="2" s="1"/>
  <c r="J15" i="2"/>
  <c r="J14" i="2"/>
  <c r="H14" i="2"/>
  <c r="K13" i="2"/>
  <c r="J13" i="2"/>
  <c r="I13" i="2"/>
  <c r="G13" i="2"/>
  <c r="H13" i="2" s="1"/>
  <c r="J10" i="2"/>
  <c r="H10" i="2"/>
  <c r="H9" i="2"/>
  <c r="K8" i="2"/>
  <c r="J8" i="2"/>
  <c r="I8" i="2"/>
  <c r="G8" i="2"/>
  <c r="H15" i="2" s="1"/>
  <c r="J7" i="2"/>
  <c r="H7" i="2"/>
  <c r="H8" i="2" s="1"/>
  <c r="J5" i="2"/>
  <c r="J9" i="2" s="1"/>
  <c r="H5" i="2"/>
  <c r="B3" i="3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<sst xmlns="http://schemas.openxmlformats.org/spreadsheetml/2006/main" count="82" uniqueCount="45">
  <si>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15 August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</si>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</sst>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14568224.903400701</c:v>
                </c:pt>
                <c:pt idx="1">
                  <c:v>447655.46597366035</c:v>
                </c:pt>
                <c:pt idx="2">
                  <c:v>403105.83422363899</c:v>
                </c:pt>
                <c:pt idx="3">
                  <c:v>370.30172562799999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541-4BA7-89E6-B8DB12E0E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440092</c:v>
                </c:pt>
                <c:pt idx="1">
                  <c:v>17907</c:v>
                </c:pt>
                <c:pt idx="2">
                  <c:v>1046103</c:v>
                </c:pt>
                <c:pt idx="3">
                  <c:v>3569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929-4023-953B-9C130CB88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6358072.0097296434</c:v>
                </c:pt>
                <c:pt idx="1">
                  <c:v>2208967.986807961</c:v>
                </c:pt>
                <c:pt idx="2">
                  <c:v>94081.580648889998</c:v>
                </c:pt>
                <c:pt idx="3">
                  <c:v>6354758.7921878677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7D5-4EBA-914D-0B8ED44C49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6570889.8202553391</c:v>
                </c:pt>
                <c:pt idx="1">
                  <c:v>8435204.6034548376</c:v>
                </c:pt>
                <c:pt idx="2">
                  <c:v>9743.4877770500007</c:v>
                </c:pt>
                <c:pt idx="3">
                  <c:v>42.457887134000003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90F-40E7-B735-D94B1E1D02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15419356.505323628</v>
      </c>
      <c r="H4" s="5"/>
      <c r="I4" s="1">
        <v>1507671</v>
      </c>
      <c r="J4" s="5"/>
      <c r="K4" s="3">
        <v>978529.67885497794</v>
      </c>
    </row>
    <row r="5" spans="1:11" x14ac:dyDescent="0.25">
      <c r="E5" s="6" t="s">
        <v>7</v>
      </c>
      <c r="F5" s="6"/>
      <c r="G5" s="2">
        <v>15015880.369374361</v>
      </c>
      <c r="H5" s="4">
        <f>G5/G4</f>
        <v>0.97383314045498826</v>
      </c>
      <c r="I5">
        <v>457999</v>
      </c>
      <c r="J5" s="4">
        <f>I5/I4</f>
        <v>0.30377914014397039</v>
      </c>
      <c r="K5" s="2">
        <v>859451.55601243</v>
      </c>
    </row>
    <row r="6" spans="1:11" x14ac:dyDescent="0.25">
      <c r="F6" t="s">
        <v>8</v>
      </c>
    </row>
    <row r="7" spans="1:11" x14ac:dyDescent="0.25">
      <c r="F7" t="s">
        <v>9</v>
      </c>
      <c r="G7" s="2">
        <v>14568224.903400701</v>
      </c>
      <c r="H7" s="4">
        <f>G7/G5</f>
        <v>0.97018786411706659</v>
      </c>
      <c r="I7">
        <v>440092</v>
      </c>
      <c r="J7" s="4">
        <f>I7/I5</f>
        <v>0.96090166135733923</v>
      </c>
      <c r="K7" s="2">
        <v>733700.49393148499</v>
      </c>
    </row>
    <row r="8" spans="1:11" x14ac:dyDescent="0.25">
      <c r="F8" t="s">
        <v>10</v>
      </c>
      <c r="G8" s="2">
        <f>G5-G7</f>
        <v>447655.46597366035</v>
      </c>
      <c r="H8" s="4">
        <f>1-H7</f>
        <v>2.981213588293341E-2</v>
      </c>
      <c r="I8">
        <f>I5-I7</f>
        <v>17907</v>
      </c>
      <c r="J8" s="4">
        <f>1-J7</f>
        <v>3.9098338642660768E-2</v>
      </c>
      <c r="K8" s="2">
        <f>K5-K7</f>
        <v>125751.062080945</v>
      </c>
    </row>
    <row r="9" spans="1:11" x14ac:dyDescent="0.25">
      <c r="E9" s="6" t="s">
        <v>11</v>
      </c>
      <c r="F9" s="6"/>
      <c r="G9" s="2">
        <v>403105.83422363899</v>
      </c>
      <c r="H9" s="4">
        <f>1-H5-H10</f>
        <v>2.6142844163727828E-2</v>
      </c>
      <c r="I9">
        <v>1046103</v>
      </c>
      <c r="J9" s="4">
        <f>1-J5-J10</f>
        <v>0.69385363252327592</v>
      </c>
      <c r="K9" s="2">
        <v>118033.123548983</v>
      </c>
    </row>
    <row r="10" spans="1:11" x14ac:dyDescent="0.25">
      <c r="E10" s="6" t="s">
        <v>12</v>
      </c>
      <c r="F10" s="6"/>
      <c r="G10" s="2">
        <v>370.30172562799999</v>
      </c>
      <c r="H10" s="4">
        <f>G10/G4</f>
        <v>2.401538128391746E-5</v>
      </c>
      <c r="I10">
        <v>3569</v>
      </c>
      <c r="J10" s="4">
        <f>I10/I4</f>
        <v>2.3672273327536315E-3</v>
      </c>
      <c r="K10" s="2">
        <v>1044.999293565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7562726.8643110031</v>
      </c>
      <c r="H13" s="5">
        <f>G13/G5</f>
        <v>0.5036485825856446</v>
      </c>
      <c r="I13" s="1">
        <f>I14+I15</f>
        <v>255116</v>
      </c>
      <c r="J13" s="5">
        <f>I13/I5</f>
        <v>0.55702305026866872</v>
      </c>
      <c r="K13" s="3">
        <f>K14+K15</f>
        <v>20207.530093743</v>
      </c>
    </row>
    <row r="14" spans="1:11" x14ac:dyDescent="0.25">
      <c r="E14" s="6" t="s">
        <v>15</v>
      </c>
      <c r="F14" s="6"/>
      <c r="G14" s="2">
        <v>7531300.3120713951</v>
      </c>
      <c r="H14" s="4">
        <f>G14/G7</f>
        <v>0.51696760326052782</v>
      </c>
      <c r="I14">
        <v>253241</v>
      </c>
      <c r="J14" s="4">
        <f>I14/I7</f>
        <v>0.57542741063232228</v>
      </c>
      <c r="K14" s="2">
        <v>12966.140093743001</v>
      </c>
    </row>
    <row r="15" spans="1:11" x14ac:dyDescent="0.25">
      <c r="E15" s="6" t="s">
        <v>16</v>
      </c>
      <c r="F15" s="6"/>
      <c r="G15" s="2">
        <v>31426.552239608001</v>
      </c>
      <c r="H15" s="4">
        <f>G15/G8</f>
        <v>7.0202543313649862E-2</v>
      </c>
      <c r="I15">
        <v>1875</v>
      </c>
      <c r="J15" s="4">
        <f>I15/I8</f>
        <v>0.10470765622382308</v>
      </c>
      <c r="K15" s="2">
        <v>7241.39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6358072.0097296434</v>
      </c>
      <c r="H18" s="4">
        <f>G18/G5</f>
        <v>0.42342319286834817</v>
      </c>
      <c r="I18">
        <v>228825</v>
      </c>
      <c r="J18" s="4">
        <f>I18/I5</f>
        <v>0.49961899480129868</v>
      </c>
      <c r="K18" s="2">
        <v>121848.24283471701</v>
      </c>
    </row>
    <row r="19" spans="2:11" x14ac:dyDescent="0.25">
      <c r="E19" s="6" t="s">
        <v>20</v>
      </c>
      <c r="F19" s="6"/>
      <c r="G19" s="2">
        <v>2208967.986807961</v>
      </c>
      <c r="H19" s="4">
        <f>G19/G5</f>
        <v>0.14710878965933039</v>
      </c>
      <c r="I19">
        <v>36413</v>
      </c>
      <c r="J19" s="4">
        <f>I19/I5</f>
        <v>7.9504540402926649E-2</v>
      </c>
      <c r="K19" s="2">
        <v>56837.574540879003</v>
      </c>
    </row>
    <row r="20" spans="2:11" x14ac:dyDescent="0.25">
      <c r="E20" s="6" t="s">
        <v>21</v>
      </c>
      <c r="F20" s="6"/>
      <c r="G20" s="2">
        <v>6448840.3728367575</v>
      </c>
      <c r="H20" s="4">
        <f>1-H18-H19</f>
        <v>0.42946801747232144</v>
      </c>
      <c r="I20">
        <v>192761</v>
      </c>
      <c r="J20" s="4">
        <f>1-J18-J19</f>
        <v>0.42087646479577467</v>
      </c>
      <c r="K20" s="2">
        <v>680765.73863683396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94081.580648889998</v>
      </c>
      <c r="H22" s="4">
        <f>G22/G20</f>
        <v>1.4588914472929463E-2</v>
      </c>
      <c r="I22">
        <v>8860</v>
      </c>
      <c r="J22" s="4">
        <f>I22/I20</f>
        <v>4.5963654473674655E-2</v>
      </c>
      <c r="K22" s="2">
        <v>32157.821173603999</v>
      </c>
    </row>
    <row r="23" spans="2:11" x14ac:dyDescent="0.25">
      <c r="F23" t="s">
        <v>24</v>
      </c>
      <c r="G23" s="2">
        <f>G20-G22</f>
        <v>6354758.7921878677</v>
      </c>
      <c r="H23" s="4">
        <f>1-H22</f>
        <v>0.98541108552707057</v>
      </c>
      <c r="I23">
        <f>I20-I22</f>
        <v>183901</v>
      </c>
      <c r="J23" s="4">
        <f>1-J22</f>
        <v>0.95403634552632532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6570889.8202553391</v>
      </c>
      <c r="H26" s="4">
        <f>G26/G5</f>
        <v>0.43759604223119664</v>
      </c>
      <c r="I26">
        <v>219530</v>
      </c>
      <c r="J26" s="4">
        <f>I26/I5</f>
        <v>0.47932419066417176</v>
      </c>
      <c r="K26" s="2">
        <v>166335.195970311</v>
      </c>
    </row>
    <row r="27" spans="2:11" x14ac:dyDescent="0.25">
      <c r="E27" s="6" t="s">
        <v>27</v>
      </c>
      <c r="F27" s="6"/>
      <c r="G27" s="2">
        <v>8435204.6034548376</v>
      </c>
      <c r="H27" s="4">
        <f>G27/G5</f>
        <v>0.56175225134710449</v>
      </c>
      <c r="I27">
        <v>237840</v>
      </c>
      <c r="J27" s="4">
        <f>I27/I5</f>
        <v>0.51930244389179891</v>
      </c>
      <c r="K27" s="2">
        <v>693116.36004211905</v>
      </c>
    </row>
    <row r="28" spans="2:11" x14ac:dyDescent="0.25">
      <c r="E28" s="6" t="s">
        <v>28</v>
      </c>
      <c r="F28" s="6"/>
      <c r="G28" s="2">
        <v>9743.4877770500007</v>
      </c>
      <c r="H28" s="4">
        <f>G28/G5</f>
        <v>6.4887888937383465E-4</v>
      </c>
      <c r="I28">
        <v>626</v>
      </c>
      <c r="J28" s="4">
        <f>I28/I5</f>
        <v>1.3668152113869244E-3</v>
      </c>
      <c r="K28" s="2">
        <v>0</v>
      </c>
    </row>
    <row r="29" spans="2:11" x14ac:dyDescent="0.25">
      <c r="E29" s="6" t="s">
        <v>29</v>
      </c>
      <c r="F29" s="6"/>
      <c r="G29" s="2">
        <v>42.457887134000003</v>
      </c>
      <c r="H29" s="4">
        <f>G29/G5</f>
        <v>2.8275323250839815E-6</v>
      </c>
      <c r="I29">
        <v>3</v>
      </c>
      <c r="J29" s="4">
        <f>I29/I5</f>
        <v>6.55023264242935E-6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16577715.030688832</v>
      </c>
      <c r="H4" s="5"/>
      <c r="I4" s="1">
        <v>2645319</v>
      </c>
      <c r="J4" s="5"/>
      <c r="K4" s="3">
        <v>197408758.17941421</v>
      </c>
    </row>
    <row r="5" spans="1:11" x14ac:dyDescent="0.25">
      <c r="E5" s="6" t="s">
        <v>7</v>
      </c>
      <c r="F5" s="6"/>
      <c r="G5" s="2">
        <v>14077318.614360856</v>
      </c>
      <c r="H5" s="4">
        <f>G5/G4</f>
        <v>0.84917122705395665</v>
      </c>
      <c r="I5">
        <v>434635</v>
      </c>
      <c r="J5" s="4">
        <f>I5/I4</f>
        <v>0.16430343561589358</v>
      </c>
      <c r="K5" s="2">
        <v>26682489.237877861</v>
      </c>
    </row>
    <row r="6" spans="1:11" x14ac:dyDescent="0.25">
      <c r="F6" t="s">
        <v>8</v>
      </c>
    </row>
    <row r="7" spans="1:11" x14ac:dyDescent="0.25">
      <c r="F7" t="s">
        <v>9</v>
      </c>
      <c r="G7" s="2">
        <v>13406412.633369103</v>
      </c>
      <c r="H7" s="4">
        <f>G7/G5</f>
        <v>0.95234135140570497</v>
      </c>
      <c r="I7">
        <v>410715</v>
      </c>
      <c r="J7" s="4">
        <f>I7/I5</f>
        <v>0.94496531572468856</v>
      </c>
      <c r="K7" s="2">
        <v>26300567.458149228</v>
      </c>
    </row>
    <row r="8" spans="1:11" x14ac:dyDescent="0.25">
      <c r="F8" t="s">
        <v>10</v>
      </c>
      <c r="G8" s="2">
        <f>G5-G7</f>
        <v>670905.98099175282</v>
      </c>
      <c r="H8" s="4">
        <f>1-H7</f>
        <v>4.7658648594295028E-2</v>
      </c>
      <c r="I8">
        <f>I5-I7</f>
        <v>23920</v>
      </c>
      <c r="J8" s="4">
        <f>1-J7</f>
        <v>5.5034684275311441E-2</v>
      </c>
      <c r="K8" s="2">
        <f>K5-K7</f>
        <v>381921.77972863242</v>
      </c>
    </row>
    <row r="9" spans="1:11" x14ac:dyDescent="0.25">
      <c r="E9" s="6" t="s">
        <v>11</v>
      </c>
      <c r="F9" s="6"/>
      <c r="G9" s="2">
        <v>2374029.7128365911</v>
      </c>
      <c r="H9" s="4">
        <f>1-H5-H10</f>
        <v>0.14320608771726165</v>
      </c>
      <c r="I9">
        <v>1576287</v>
      </c>
      <c r="J9" s="4">
        <f>1-J5-J10</f>
        <v>0.59587785064863641</v>
      </c>
      <c r="K9" s="2">
        <v>169749834.88073161</v>
      </c>
    </row>
    <row r="10" spans="1:11" x14ac:dyDescent="0.25">
      <c r="E10" s="6" t="s">
        <v>12</v>
      </c>
      <c r="F10" s="6"/>
      <c r="G10" s="2">
        <v>126366.703491384</v>
      </c>
      <c r="H10" s="4">
        <f>G10/G4</f>
        <v>7.6226852287816929E-3</v>
      </c>
      <c r="I10">
        <v>634397</v>
      </c>
      <c r="J10" s="4">
        <f>I10/I4</f>
        <v>0.23981871373547009</v>
      </c>
      <c r="K10" s="2">
        <v>976434.06080472795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6027504.6993662147</v>
      </c>
      <c r="H13" s="5">
        <f>G13/G5</f>
        <v>0.42817136306180548</v>
      </c>
      <c r="I13" s="1">
        <f>I14+I15</f>
        <v>165518</v>
      </c>
      <c r="J13" s="5">
        <f>I13/I5</f>
        <v>0.38082068862378776</v>
      </c>
      <c r="K13" s="3">
        <f>K14+K15</f>
        <v>8975384.726709906</v>
      </c>
    </row>
    <row r="14" spans="1:11" x14ac:dyDescent="0.25">
      <c r="E14" s="6" t="s">
        <v>15</v>
      </c>
      <c r="F14" s="6"/>
      <c r="G14" s="2">
        <v>6002140.6707242541</v>
      </c>
      <c r="H14" s="4">
        <f>G14/G7</f>
        <v>0.44770669342107844</v>
      </c>
      <c r="I14">
        <v>164251</v>
      </c>
      <c r="J14" s="4">
        <f>I14/I7</f>
        <v>0.39991478275689957</v>
      </c>
      <c r="K14" s="2">
        <v>8962364.7147789281</v>
      </c>
    </row>
    <row r="15" spans="1:11" x14ac:dyDescent="0.25">
      <c r="E15" s="6" t="s">
        <v>16</v>
      </c>
      <c r="F15" s="6"/>
      <c r="G15" s="2">
        <v>25364.028641960998</v>
      </c>
      <c r="H15" s="4">
        <f>G15/G8</f>
        <v>3.7805637988898459E-2</v>
      </c>
      <c r="I15">
        <v>1267</v>
      </c>
      <c r="J15" s="4">
        <f>I15/I8</f>
        <v>5.2968227424749166E-2</v>
      </c>
      <c r="K15" s="2">
        <v>13020.011930978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5351583.5685569048</v>
      </c>
      <c r="H18" s="4">
        <f>G18/G5</f>
        <v>0.38015645700435685</v>
      </c>
      <c r="I18">
        <v>163249</v>
      </c>
      <c r="J18" s="4">
        <f>I18/I5</f>
        <v>0.37560021627342483</v>
      </c>
      <c r="K18" s="2">
        <v>6339098.6472249273</v>
      </c>
    </row>
    <row r="19" spans="2:11" x14ac:dyDescent="0.25">
      <c r="E19" s="6" t="s">
        <v>20</v>
      </c>
      <c r="F19" s="6"/>
      <c r="G19" s="2">
        <v>1868493.8056984779</v>
      </c>
      <c r="H19" s="4">
        <f>G19/G5</f>
        <v>0.1327308031369234</v>
      </c>
      <c r="I19">
        <v>41265</v>
      </c>
      <c r="J19" s="4">
        <f>I19/I5</f>
        <v>9.4941732718257843E-2</v>
      </c>
      <c r="K19" s="2">
        <v>5060505.6606652597</v>
      </c>
    </row>
    <row r="20" spans="2:11" x14ac:dyDescent="0.25">
      <c r="E20" s="6" t="s">
        <v>21</v>
      </c>
      <c r="F20" s="6"/>
      <c r="G20" s="2">
        <v>6857241.2401054734</v>
      </c>
      <c r="H20" s="4">
        <f>1-H18-H19</f>
        <v>0.48711273985871972</v>
      </c>
      <c r="I20">
        <v>230084</v>
      </c>
      <c r="J20" s="4">
        <f>1-J18-J19</f>
        <v>0.52945805100831733</v>
      </c>
      <c r="K20" s="2">
        <v>15270024.858888494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344239.36537723202</v>
      </c>
      <c r="H22" s="4">
        <f>G22/G20</f>
        <v>5.0200853859990083E-2</v>
      </c>
      <c r="I22">
        <v>27519</v>
      </c>
      <c r="J22" s="4">
        <f>I22/I20</f>
        <v>0.11960414457328628</v>
      </c>
      <c r="K22" s="2">
        <v>6438604.9585364806</v>
      </c>
    </row>
    <row r="23" spans="2:11" x14ac:dyDescent="0.25">
      <c r="F23" t="s">
        <v>24</v>
      </c>
      <c r="G23" s="2">
        <f>G20-G22</f>
        <v>6513001.874728241</v>
      </c>
      <c r="H23" s="4">
        <f>1-H22</f>
        <v>0.94979914614000993</v>
      </c>
      <c r="I23">
        <f>I20-I22</f>
        <v>202565</v>
      </c>
      <c r="J23" s="4">
        <f>1-J22</f>
        <v>0.88039585542671372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7126919.9745968217</v>
      </c>
      <c r="H26" s="4">
        <f>G26/G5</f>
        <v>0.50626970730962606</v>
      </c>
      <c r="I26">
        <v>226674</v>
      </c>
      <c r="J26" s="4">
        <f>I26/I5</f>
        <v>0.52152725850426218</v>
      </c>
      <c r="K26" s="2">
        <v>21482519.495402306</v>
      </c>
    </row>
    <row r="27" spans="2:11" x14ac:dyDescent="0.25">
      <c r="E27" s="6" t="s">
        <v>27</v>
      </c>
      <c r="F27" s="6"/>
      <c r="G27" s="2">
        <v>6914690.0414637839</v>
      </c>
      <c r="H27" s="4">
        <f>G27/G5</f>
        <v>0.49119368758264959</v>
      </c>
      <c r="I27">
        <v>206784</v>
      </c>
      <c r="J27" s="4">
        <f>I27/I5</f>
        <v>0.47576472212316079</v>
      </c>
      <c r="K27" s="2">
        <v>5198480.195626854</v>
      </c>
    </row>
    <row r="28" spans="2:11" x14ac:dyDescent="0.25">
      <c r="E28" s="6" t="s">
        <v>28</v>
      </c>
      <c r="F28" s="6"/>
      <c r="G28" s="2">
        <v>33656.771338273997</v>
      </c>
      <c r="H28" s="4">
        <f>G28/G5</f>
        <v>2.3908510036804403E-3</v>
      </c>
      <c r="I28">
        <v>1093</v>
      </c>
      <c r="J28" s="4">
        <f>I28/I5</f>
        <v>2.514753758901147E-3</v>
      </c>
      <c r="K28" s="2">
        <v>434.80006889200001</v>
      </c>
    </row>
    <row r="29" spans="2:11" x14ac:dyDescent="0.25">
      <c r="E29" s="6" t="s">
        <v>29</v>
      </c>
      <c r="F29" s="6"/>
      <c r="G29" s="2">
        <v>2051.8269619759999</v>
      </c>
      <c r="H29" s="4">
        <f>G29/G5</f>
        <v>1.4575410404385152E-4</v>
      </c>
      <c r="I29">
        <v>75</v>
      </c>
      <c r="J29" s="4">
        <f>I29/I5</f>
        <v>1.7255858363914549E-4</v>
      </c>
      <c r="K29" s="2">
        <v>1054.7467798079999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EU'!$G$7</f>
        <v>14568224.903400701</v>
      </c>
    </row>
    <row r="3" spans="1:2" x14ac:dyDescent="0.25">
      <c r="A3" t="s">
        <v>32</v>
      </c>
      <c r="B3">
        <f>'NEWT - EU'!$G$8</f>
        <v>447655.46597366035</v>
      </c>
    </row>
    <row r="4" spans="1:2" x14ac:dyDescent="0.25">
      <c r="A4" t="s">
        <v>33</v>
      </c>
      <c r="B4">
        <f>'NEWT - EU'!$G$9</f>
        <v>403105.83422363899</v>
      </c>
    </row>
    <row r="5" spans="1:2" x14ac:dyDescent="0.25">
      <c r="A5" t="s">
        <v>34</v>
      </c>
      <c r="B5">
        <f>'NEWT - EU'!$G$10</f>
        <v>370.30172562799999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EU'!$I$7</f>
        <v>440092</v>
      </c>
    </row>
    <row r="16" spans="1:2" x14ac:dyDescent="0.25">
      <c r="A16" t="s">
        <v>32</v>
      </c>
      <c r="B16">
        <f>'NEWT - EU'!$I$8</f>
        <v>17907</v>
      </c>
    </row>
    <row r="17" spans="1:2" x14ac:dyDescent="0.25">
      <c r="A17" t="s">
        <v>33</v>
      </c>
      <c r="B17">
        <f>'NEWT - EU'!$I$9</f>
        <v>1046103</v>
      </c>
    </row>
    <row r="18" spans="1:2" x14ac:dyDescent="0.25">
      <c r="A18" t="s">
        <v>34</v>
      </c>
      <c r="B18">
        <f>'NEWT - EU'!$I$10</f>
        <v>3569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EU'!$G$18</f>
        <v>6358072.0097296434</v>
      </c>
    </row>
    <row r="28" spans="1:2" x14ac:dyDescent="0.25">
      <c r="A28" t="s">
        <v>37</v>
      </c>
      <c r="B28">
        <f>'NEWT - EU'!$G$19</f>
        <v>2208967.986807961</v>
      </c>
    </row>
    <row r="29" spans="1:2" x14ac:dyDescent="0.25">
      <c r="A29" t="s">
        <v>38</v>
      </c>
      <c r="B29">
        <f>'NEWT - EU'!$G$22</f>
        <v>94081.580648889998</v>
      </c>
    </row>
    <row r="30" spans="1:2" x14ac:dyDescent="0.25">
      <c r="A30" t="s">
        <v>39</v>
      </c>
      <c r="B30">
        <f>'NEWT - EU'!$G$23</f>
        <v>6354758.7921878677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EU'!$G$26</f>
        <v>6570889.8202553391</v>
      </c>
    </row>
    <row r="41" spans="1:2" x14ac:dyDescent="0.25">
      <c r="A41" t="s">
        <v>42</v>
      </c>
      <c r="B41">
        <f>'NEWT - EU'!$G$27</f>
        <v>8435204.6034548376</v>
      </c>
    </row>
    <row r="42" spans="1:2" x14ac:dyDescent="0.25">
      <c r="A42" t="s">
        <v>43</v>
      </c>
      <c r="B42">
        <f>'NEWT - EU'!$G$28</f>
        <v>9743.4877770500007</v>
      </c>
    </row>
    <row r="43" spans="1:2" x14ac:dyDescent="0.25">
      <c r="A43" t="s">
        <v>44</v>
      </c>
      <c r="B43">
        <f>'NEWT - EU'!$G$29</f>
        <v>42.457887134000003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2025-08-22T10:33:15Z</dcterms:created>
  <dcterms:modified xsi:type="dcterms:W3CDTF">2025-08-22T10:33:40Z</dcterms:modified>
</cp:coreProperties>
</file>