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BFD156B-A7D9-4BC5-A71C-FFCF8C5D4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J9" i="2"/>
  <c r="K8" i="2"/>
  <c r="I8" i="2"/>
  <c r="B16" i="3" s="1"/>
  <c r="G8" i="2"/>
  <c r="B3" i="3" s="1"/>
  <c r="J7" i="2"/>
  <c r="J8" i="2" s="1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<sst xmlns="http://schemas.openxmlformats.org/spreadsheetml/2006/main" count="82" uniqueCount="45">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</sst>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25712.827207409999</c:v>
                </c:pt>
                <c:pt idx="1">
                  <c:v>38032.76265212</c:v>
                </c:pt>
                <c:pt idx="2">
                  <c:v>24.91577449</c:v>
                </c:pt>
                <c:pt idx="3">
                  <c:v>0.83501985000000001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2D-4A6C-B4B8-160FAC73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903</c:v>
                </c:pt>
                <c:pt idx="1">
                  <c:v>3667</c:v>
                </c:pt>
                <c:pt idx="2">
                  <c:v>85</c:v>
                </c:pt>
                <c:pt idx="3">
                  <c:v>378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CA-4CDF-AF03-FA65CED2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12360.494575549999</c:v>
                </c:pt>
                <c:pt idx="1">
                  <c:v>1352.03931663</c:v>
                </c:pt>
                <c:pt idx="2">
                  <c:v>47977.278846540001</c:v>
                </c:pt>
                <c:pt idx="3">
                  <c:v>2055.7771208100021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EF-4E55-B593-F5D4EB1D2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63646.9224331</c:v>
                </c:pt>
                <c:pt idx="1">
                  <c:v>98.667426430000006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21-42F3-97B6-F56120EB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63771.34065387</v>
      </c>
      <c r="H4" s="5"/>
      <c r="I4" s="1">
        <v>5033</v>
      </c>
      <c r="J4" s="5"/>
      <c r="K4" s="3">
        <v>55451.504993180002</v>
      </c>
    </row>
    <row r="5" spans="1:11" x14ac:dyDescent="0.25">
      <c r="E5" s="6" t="s">
        <v>7</v>
      </c>
      <c r="F5" s="6"/>
      <c r="G5" s="2">
        <v>63745.589859530002</v>
      </c>
      <c r="H5" s="4">
        <f>G5/G4</f>
        <v>0.99959620114496628</v>
      </c>
      <c r="I5">
        <v>4570</v>
      </c>
      <c r="J5" s="4">
        <f>I5/I4</f>
        <v>0.90800715279157562</v>
      </c>
      <c r="K5" s="2">
        <v>55433.517930989998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25712.827207409999</v>
      </c>
      <c r="H7" s="4">
        <f>G7/G5</f>
        <v>0.403366370349241</v>
      </c>
      <c r="I7">
        <v>903</v>
      </c>
      <c r="J7" s="4">
        <f>I7/I5</f>
        <v>0.19759299781181619</v>
      </c>
      <c r="K7" s="2">
        <v>18575.274083280001</v>
      </c>
    </row>
    <row r="8" spans="1:11" x14ac:dyDescent="0.25">
      <c r="F8" t="s">
        <v>10</v>
      </c>
      <c r="G8" s="2">
        <f>G5-G7</f>
        <v>38032.76265212</v>
      </c>
      <c r="H8" s="4">
        <f>1-H7</f>
        <v>0.59663362965075906</v>
      </c>
      <c r="I8">
        <f>I5-I7</f>
        <v>3667</v>
      </c>
      <c r="J8" s="4">
        <f>1-J7</f>
        <v>0.80240700218818384</v>
      </c>
      <c r="K8" s="2">
        <f>K5-K7</f>
        <v>36858.243847709993</v>
      </c>
    </row>
    <row r="9" spans="1:11" x14ac:dyDescent="0.25">
      <c r="E9" s="6" t="s">
        <v>11</v>
      </c>
      <c r="F9" s="6"/>
      <c r="G9" s="2">
        <v>24.91577449</v>
      </c>
      <c r="H9" s="4">
        <f>1-H5-H10</f>
        <v>3.9070488772115973E-4</v>
      </c>
      <c r="I9">
        <v>85</v>
      </c>
      <c r="J9" s="4">
        <f>1-J5-J10</f>
        <v>1.6888535664613527E-2</v>
      </c>
      <c r="K9" s="2">
        <v>10.5676782</v>
      </c>
    </row>
    <row r="10" spans="1:11" x14ac:dyDescent="0.25">
      <c r="E10" s="6" t="s">
        <v>12</v>
      </c>
      <c r="F10" s="6"/>
      <c r="G10" s="2">
        <v>0.83501985000000001</v>
      </c>
      <c r="H10" s="4">
        <f>G10/G4</f>
        <v>1.3093967312561531E-5</v>
      </c>
      <c r="I10">
        <v>378</v>
      </c>
      <c r="J10" s="4">
        <f>I10/I4</f>
        <v>7.5104311543810851E-2</v>
      </c>
      <c r="K10" s="2">
        <v>7.41938399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5984.7975701400001</v>
      </c>
      <c r="H13" s="5">
        <f>G13/G5</f>
        <v>9.3885672457155386E-2</v>
      </c>
      <c r="I13" s="1">
        <f>I14+I15</f>
        <v>381</v>
      </c>
      <c r="J13" s="5">
        <f>I13/I5</f>
        <v>8.3369803063457329E-2</v>
      </c>
      <c r="K13" s="3">
        <f>K14+K15</f>
        <v>866.55832894000002</v>
      </c>
    </row>
    <row r="14" spans="1:11" x14ac:dyDescent="0.25">
      <c r="E14" s="6" t="s">
        <v>15</v>
      </c>
      <c r="F14" s="6"/>
      <c r="G14" s="2">
        <v>5984.7975701400001</v>
      </c>
      <c r="H14" s="4">
        <f>G14/G7</f>
        <v>0.23275532954288602</v>
      </c>
      <c r="I14">
        <v>381</v>
      </c>
      <c r="J14" s="4">
        <f>I14/I7</f>
        <v>0.42192691029900331</v>
      </c>
      <c r="K14" s="2">
        <v>866.55832894000002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12360.494575549999</v>
      </c>
      <c r="H18" s="4">
        <f>G18/G5</f>
        <v>0.19390352497776908</v>
      </c>
      <c r="I18">
        <v>404</v>
      </c>
      <c r="J18" s="4">
        <f>I18/I5</f>
        <v>8.8402625820568931E-2</v>
      </c>
      <c r="K18" s="2">
        <v>7087.4636114300001</v>
      </c>
    </row>
    <row r="19" spans="2:11" x14ac:dyDescent="0.25">
      <c r="E19" s="6" t="s">
        <v>20</v>
      </c>
      <c r="F19" s="6"/>
      <c r="G19" s="2">
        <v>1352.03931663</v>
      </c>
      <c r="H19" s="4">
        <f>G19/G5</f>
        <v>2.1209927143342126E-2</v>
      </c>
      <c r="I19">
        <v>17</v>
      </c>
      <c r="J19" s="4">
        <f>I19/I5</f>
        <v>3.7199124726477024E-3</v>
      </c>
      <c r="K19" s="2">
        <v>543.50770449000004</v>
      </c>
    </row>
    <row r="20" spans="2:11" x14ac:dyDescent="0.25">
      <c r="E20" s="6" t="s">
        <v>21</v>
      </c>
      <c r="F20" s="6"/>
      <c r="G20" s="2">
        <v>50033.055967350003</v>
      </c>
      <c r="H20" s="4">
        <f>1-H18-H19</f>
        <v>0.78488654787888879</v>
      </c>
      <c r="I20">
        <v>4149</v>
      </c>
      <c r="J20" s="4">
        <f>1-J18-J19</f>
        <v>0.90787746170678341</v>
      </c>
      <c r="K20" s="2">
        <v>47802.546615070001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47977.278846540001</v>
      </c>
      <c r="H22" s="4">
        <f>G22/G20</f>
        <v>0.95891162190549506</v>
      </c>
      <c r="I22">
        <v>4072</v>
      </c>
      <c r="J22" s="4">
        <f>I22/I20</f>
        <v>0.98144131115931554</v>
      </c>
      <c r="K22" s="2">
        <v>46565.588543290003</v>
      </c>
    </row>
    <row r="23" spans="2:11" x14ac:dyDescent="0.25">
      <c r="F23" t="s">
        <v>24</v>
      </c>
      <c r="G23" s="2">
        <f>G20-G22</f>
        <v>2055.7771208100021</v>
      </c>
      <c r="H23" s="4">
        <f>1-H22</f>
        <v>4.108837809450494E-2</v>
      </c>
      <c r="I23">
        <f>I20-I22</f>
        <v>77</v>
      </c>
      <c r="J23" s="4">
        <f>1-J22</f>
        <v>1.8558688840684456E-2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63646.9224331</v>
      </c>
      <c r="H26" s="4">
        <f>G26/G5</f>
        <v>0.99845216858691832</v>
      </c>
      <c r="I26">
        <v>4563</v>
      </c>
      <c r="J26" s="4">
        <f>I26/I5</f>
        <v>0.9984682713347921</v>
      </c>
      <c r="K26" s="2">
        <v>55334.99548066</v>
      </c>
    </row>
    <row r="27" spans="2:11" x14ac:dyDescent="0.25">
      <c r="E27" s="6" t="s">
        <v>27</v>
      </c>
      <c r="F27" s="6"/>
      <c r="G27" s="2">
        <v>98.667426430000006</v>
      </c>
      <c r="H27" s="4">
        <f>G27/G5</f>
        <v>1.5478314130816561E-3</v>
      </c>
      <c r="I27">
        <v>7</v>
      </c>
      <c r="J27" s="4">
        <f>I27/I5</f>
        <v>1.5317286652078775E-3</v>
      </c>
      <c r="K27" s="2">
        <v>98.522450329999998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57931.314522050001</v>
      </c>
      <c r="H4" s="5"/>
      <c r="I4" s="1">
        <v>10916</v>
      </c>
      <c r="J4" s="5"/>
      <c r="K4" s="3">
        <v>79647.029002919997</v>
      </c>
    </row>
    <row r="5" spans="1:11" x14ac:dyDescent="0.25">
      <c r="E5" s="6" t="s">
        <v>7</v>
      </c>
      <c r="F5" s="6"/>
      <c r="G5" s="2">
        <v>57096.13933731</v>
      </c>
      <c r="H5" s="4">
        <f>G5/G4</f>
        <v>0.98558335519173979</v>
      </c>
      <c r="I5">
        <v>4274</v>
      </c>
      <c r="J5" s="4">
        <f>I5/I4</f>
        <v>0.39153536093807256</v>
      </c>
      <c r="K5" s="2">
        <v>53073.712093490001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33851.174475</v>
      </c>
      <c r="H7" s="4">
        <f>G7/G5</f>
        <v>0.59288026945246786</v>
      </c>
      <c r="I7">
        <v>2367</v>
      </c>
      <c r="J7" s="4">
        <f>I7/I5</f>
        <v>0.55381375760411788</v>
      </c>
      <c r="K7" s="2">
        <v>30032.078373209999</v>
      </c>
    </row>
    <row r="8" spans="1:11" x14ac:dyDescent="0.25">
      <c r="F8" t="s">
        <v>10</v>
      </c>
      <c r="G8" s="2">
        <f>G5-G7</f>
        <v>23244.96486231</v>
      </c>
      <c r="H8" s="4">
        <f>1-H7</f>
        <v>0.40711973054753214</v>
      </c>
      <c r="I8">
        <f>I5-I7</f>
        <v>1907</v>
      </c>
      <c r="J8" s="4">
        <f>1-J7</f>
        <v>0.44618624239588212</v>
      </c>
      <c r="K8" s="2">
        <f>K5-K7</f>
        <v>23041.633720280002</v>
      </c>
    </row>
    <row r="9" spans="1:11" x14ac:dyDescent="0.25">
      <c r="E9" s="6" t="s">
        <v>11</v>
      </c>
      <c r="F9" s="6"/>
      <c r="G9" s="2">
        <v>741.88004335999995</v>
      </c>
      <c r="H9" s="4">
        <f>1-H5-H10</f>
        <v>1.2806200747915447E-2</v>
      </c>
      <c r="I9">
        <v>874</v>
      </c>
      <c r="J9" s="4">
        <f>1-J5-J10</f>
        <v>8.0065958226456679E-2</v>
      </c>
      <c r="K9" s="2">
        <v>203.87178992</v>
      </c>
    </row>
    <row r="10" spans="1:11" x14ac:dyDescent="0.25">
      <c r="E10" s="6" t="s">
        <v>12</v>
      </c>
      <c r="F10" s="6"/>
      <c r="G10" s="2">
        <v>93.295141380000004</v>
      </c>
      <c r="H10" s="4">
        <f>G10/G4</f>
        <v>1.6104440603447675E-3</v>
      </c>
      <c r="I10">
        <v>5768</v>
      </c>
      <c r="J10" s="4">
        <f>I10/I4</f>
        <v>0.52839868083547081</v>
      </c>
      <c r="K10" s="2">
        <v>26369.445119510001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3326.8877873900001</v>
      </c>
      <c r="H13" s="5">
        <f>G13/G5</f>
        <v>5.8268174100801498E-2</v>
      </c>
      <c r="I13" s="1">
        <f>I14+I15</f>
        <v>304</v>
      </c>
      <c r="J13" s="5">
        <f>I13/I5</f>
        <v>7.112774918109499E-2</v>
      </c>
      <c r="K13" s="3">
        <f>K14+K15</f>
        <v>3337.4919437499998</v>
      </c>
    </row>
    <row r="14" spans="1:11" x14ac:dyDescent="0.25">
      <c r="E14" s="6" t="s">
        <v>15</v>
      </c>
      <c r="F14" s="6"/>
      <c r="G14" s="2">
        <v>3326.8877873900001</v>
      </c>
      <c r="H14" s="4">
        <f>G14/G7</f>
        <v>9.8279833387966961E-2</v>
      </c>
      <c r="I14">
        <v>298</v>
      </c>
      <c r="J14" s="4">
        <f>I14/I7</f>
        <v>0.12589776087874946</v>
      </c>
      <c r="K14" s="2">
        <v>3337.4919437499998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3.146303093864709E-3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7690.4335565700003</v>
      </c>
      <c r="H18" s="4">
        <f>G18/G5</f>
        <v>0.13469270682448078</v>
      </c>
      <c r="I18">
        <v>271</v>
      </c>
      <c r="J18" s="4">
        <f>I18/I5</f>
        <v>6.3406644829199818E-2</v>
      </c>
      <c r="K18" s="2">
        <v>7308.8927104799996</v>
      </c>
    </row>
    <row r="19" spans="2:11" x14ac:dyDescent="0.25">
      <c r="E19" s="6" t="s">
        <v>20</v>
      </c>
      <c r="F19" s="6"/>
      <c r="G19" s="2">
        <v>4149.1278670800002</v>
      </c>
      <c r="H19" s="4">
        <f>G19/G5</f>
        <v>7.2669149179561326E-2</v>
      </c>
      <c r="I19">
        <v>53</v>
      </c>
      <c r="J19" s="4">
        <f>I19/I5</f>
        <v>1.2400561534861956E-2</v>
      </c>
      <c r="K19" s="2">
        <v>1729.99172082</v>
      </c>
    </row>
    <row r="20" spans="2:11" x14ac:dyDescent="0.25">
      <c r="E20" s="6" t="s">
        <v>21</v>
      </c>
      <c r="F20" s="6"/>
      <c r="G20" s="2">
        <v>45256.577913660003</v>
      </c>
      <c r="H20" s="4">
        <f>1-H18-H19</f>
        <v>0.79263814399595789</v>
      </c>
      <c r="I20">
        <v>3913</v>
      </c>
      <c r="J20" s="4">
        <f>1-J18-J19</f>
        <v>0.92419279363593831</v>
      </c>
      <c r="K20" s="2">
        <v>44028.687704759999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43233.718058170001</v>
      </c>
      <c r="H22" s="4">
        <f>G22/G20</f>
        <v>0.95530241240623204</v>
      </c>
      <c r="I22">
        <v>3348</v>
      </c>
      <c r="J22" s="4">
        <f>I22/I20</f>
        <v>0.85560950677229752</v>
      </c>
      <c r="K22" s="2">
        <v>42017.756590140001</v>
      </c>
    </row>
    <row r="23" spans="2:11" x14ac:dyDescent="0.25">
      <c r="F23" t="s">
        <v>24</v>
      </c>
      <c r="G23" s="2">
        <f>G20-G22</f>
        <v>2022.8598554900018</v>
      </c>
      <c r="H23" s="4">
        <f>1-H22</f>
        <v>4.4697587593767962E-2</v>
      </c>
      <c r="I23">
        <f>I20-I22</f>
        <v>565</v>
      </c>
      <c r="J23" s="4">
        <f>1-J22</f>
        <v>0.14439049322770248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57077.192207059998</v>
      </c>
      <c r="H26" s="4">
        <f>G26/G5</f>
        <v>0.9996681539160106</v>
      </c>
      <c r="I26">
        <v>4245</v>
      </c>
      <c r="J26" s="4">
        <f>I26/I5</f>
        <v>0.99321478708469813</v>
      </c>
      <c r="K26" s="2">
        <v>53054.196865680002</v>
      </c>
    </row>
    <row r="27" spans="2:11" x14ac:dyDescent="0.25">
      <c r="E27" s="6" t="s">
        <v>27</v>
      </c>
      <c r="F27" s="6"/>
      <c r="G27" s="2">
        <v>18.947130250000001</v>
      </c>
      <c r="H27" s="4">
        <f>G27/G5</f>
        <v>3.3184608398940946E-4</v>
      </c>
      <c r="I27">
        <v>20</v>
      </c>
      <c r="J27" s="4">
        <f>I27/I5</f>
        <v>4.679457182966776E-3</v>
      </c>
      <c r="K27" s="2">
        <v>19.515227809999999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25712.827207409999</v>
      </c>
    </row>
    <row r="3" spans="1:2" x14ac:dyDescent="0.25">
      <c r="A3" t="s">
        <v>32</v>
      </c>
      <c r="B3">
        <f>'NEWT - EU'!$G$8</f>
        <v>38032.76265212</v>
      </c>
    </row>
    <row r="4" spans="1:2" x14ac:dyDescent="0.25">
      <c r="A4" t="s">
        <v>33</v>
      </c>
      <c r="B4">
        <f>'NEWT - EU'!$G$9</f>
        <v>24.91577449</v>
      </c>
    </row>
    <row r="5" spans="1:2" x14ac:dyDescent="0.25">
      <c r="A5" t="s">
        <v>34</v>
      </c>
      <c r="B5">
        <f>'NEWT - EU'!$G$10</f>
        <v>0.83501985000000001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903</v>
      </c>
    </row>
    <row r="16" spans="1:2" x14ac:dyDescent="0.25">
      <c r="A16" t="s">
        <v>32</v>
      </c>
      <c r="B16">
        <f>'NEWT - EU'!$I$8</f>
        <v>3667</v>
      </c>
    </row>
    <row r="17" spans="1:2" x14ac:dyDescent="0.25">
      <c r="A17" t="s">
        <v>33</v>
      </c>
      <c r="B17">
        <f>'NEWT - EU'!$I$9</f>
        <v>85</v>
      </c>
    </row>
    <row r="18" spans="1:2" x14ac:dyDescent="0.25">
      <c r="A18" t="s">
        <v>34</v>
      </c>
      <c r="B18">
        <f>'NEWT - EU'!$I$10</f>
        <v>378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12360.494575549999</v>
      </c>
    </row>
    <row r="28" spans="1:2" x14ac:dyDescent="0.25">
      <c r="A28" t="s">
        <v>37</v>
      </c>
      <c r="B28">
        <f>'NEWT - EU'!$G$19</f>
        <v>1352.03931663</v>
      </c>
    </row>
    <row r="29" spans="1:2" x14ac:dyDescent="0.25">
      <c r="A29" t="s">
        <v>38</v>
      </c>
      <c r="B29">
        <f>'NEWT - EU'!$G$22</f>
        <v>47977.278846540001</v>
      </c>
    </row>
    <row r="30" spans="1:2" x14ac:dyDescent="0.25">
      <c r="A30" t="s">
        <v>39</v>
      </c>
      <c r="B30">
        <f>'NEWT - EU'!$G$23</f>
        <v>2055.7771208100021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63646.9224331</v>
      </c>
    </row>
    <row r="41" spans="1:2" x14ac:dyDescent="0.25">
      <c r="A41" t="s">
        <v>42</v>
      </c>
      <c r="B41">
        <f>'NEWT - EU'!$G$27</f>
        <v>98.667426430000006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2025-08-12T09:13:40Z</dcterms:created>
  <dcterms:modified xsi:type="dcterms:W3CDTF">2025-08-12T09:13:40Z</dcterms:modified>
</cp:coreProperties>
</file>