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A227BE7-3C9F-4E03-A463-47C1C2D84B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<sst xmlns="http://schemas.openxmlformats.org/spreadsheetml/2006/main" count="82" uniqueCount="45">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</sst>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21852.96096425</c:v>
                </c:pt>
                <c:pt idx="1">
                  <c:v>27854.380010200002</c:v>
                </c:pt>
                <c:pt idx="2">
                  <c:v>8.3968853600000006</c:v>
                </c:pt>
                <c:pt idx="3">
                  <c:v>0.28842363999999998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EF-4836-96B0-3CF4CE4F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951</c:v>
                </c:pt>
                <c:pt idx="1">
                  <c:v>3129</c:v>
                </c:pt>
                <c:pt idx="2">
                  <c:v>23</c:v>
                </c:pt>
                <c:pt idx="3">
                  <c:v>250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55-4253-9041-22032190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14671.063567740001</c:v>
                </c:pt>
                <c:pt idx="1">
                  <c:v>1039.3572521000001</c:v>
                </c:pt>
                <c:pt idx="2">
                  <c:v>32778.34027375</c:v>
                </c:pt>
                <c:pt idx="3">
                  <c:v>1218.5798808600011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6A-417E-B6A9-AD80E768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49652.332763639999</c:v>
                </c:pt>
                <c:pt idx="1">
                  <c:v>55.008210810000001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5D-4CEC-A6B0-1D513B9A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49716.026283450003</v>
      </c>
      <c r="H4" s="5"/>
      <c r="I4" s="1">
        <v>4353</v>
      </c>
      <c r="J4" s="5"/>
      <c r="K4" s="3">
        <v>40687.269841499998</v>
      </c>
    </row>
    <row r="5" spans="1:11" x14ac:dyDescent="0.35">
      <c r="E5" s="6" t="s">
        <v>7</v>
      </c>
      <c r="F5" s="6"/>
      <c r="G5" s="2">
        <v>49707.340974450002</v>
      </c>
      <c r="H5" s="4">
        <f>G5/G4</f>
        <v>0.99982530162506389</v>
      </c>
      <c r="I5">
        <v>4080</v>
      </c>
      <c r="J5" s="4">
        <f>I5/I4</f>
        <v>0.93728463128876638</v>
      </c>
      <c r="K5" s="2">
        <v>40686.849858490001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21852.96096425</v>
      </c>
      <c r="H7" s="4">
        <f>G7/G5</f>
        <v>0.43963246747563117</v>
      </c>
      <c r="I7">
        <v>951</v>
      </c>
      <c r="J7" s="4">
        <f>I7/I5</f>
        <v>0.23308823529411765</v>
      </c>
      <c r="K7" s="2">
        <v>13169.08138077</v>
      </c>
    </row>
    <row r="8" spans="1:11" x14ac:dyDescent="0.35">
      <c r="F8" t="s">
        <v>10</v>
      </c>
      <c r="G8" s="2">
        <f>G5-G7</f>
        <v>27854.380010200002</v>
      </c>
      <c r="H8" s="4">
        <f>1-H7</f>
        <v>0.56036753252436888</v>
      </c>
      <c r="I8">
        <f>I5-I7</f>
        <v>3129</v>
      </c>
      <c r="J8" s="4">
        <f>1-J7</f>
        <v>0.76691176470588229</v>
      </c>
      <c r="K8" s="2">
        <f>K5-K7</f>
        <v>27517.768477720001</v>
      </c>
    </row>
    <row r="9" spans="1:11" x14ac:dyDescent="0.35">
      <c r="E9" s="6" t="s">
        <v>11</v>
      </c>
      <c r="F9" s="6"/>
      <c r="G9" s="2">
        <v>8.3968853600000006</v>
      </c>
      <c r="H9" s="4">
        <f>1-H5-H10</f>
        <v>1.6889695310976481E-4</v>
      </c>
      <c r="I9">
        <v>23</v>
      </c>
      <c r="J9" s="4">
        <f>1-J5-J10</f>
        <v>5.2837123822650905E-3</v>
      </c>
      <c r="K9" s="2">
        <v>0</v>
      </c>
    </row>
    <row r="10" spans="1:11" x14ac:dyDescent="0.35">
      <c r="E10" s="6" t="s">
        <v>12</v>
      </c>
      <c r="F10" s="6"/>
      <c r="G10" s="2">
        <v>0.28842363999999998</v>
      </c>
      <c r="H10" s="4">
        <f>G10/G4</f>
        <v>5.8014218263460344E-6</v>
      </c>
      <c r="I10">
        <v>250</v>
      </c>
      <c r="J10" s="4">
        <f>I10/I4</f>
        <v>5.7431656328968531E-2</v>
      </c>
      <c r="K10" s="2">
        <v>0.41998300999999999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9091.3114868199991</v>
      </c>
      <c r="H13" s="5">
        <f>G13/G5</f>
        <v>0.18289675747276465</v>
      </c>
      <c r="I13" s="1">
        <f>I14+I15</f>
        <v>406</v>
      </c>
      <c r="J13" s="5">
        <f>I13/I5</f>
        <v>9.9509803921568621E-2</v>
      </c>
      <c r="K13" s="3">
        <f>K14+K15</f>
        <v>514.11283376999995</v>
      </c>
    </row>
    <row r="14" spans="1:11" x14ac:dyDescent="0.35">
      <c r="E14" s="6" t="s">
        <v>15</v>
      </c>
      <c r="F14" s="6"/>
      <c r="G14" s="2">
        <v>9091.3114868199991</v>
      </c>
      <c r="H14" s="4">
        <f>G14/G7</f>
        <v>0.41602195243439932</v>
      </c>
      <c r="I14">
        <v>406</v>
      </c>
      <c r="J14" s="4">
        <f>I14/I7</f>
        <v>0.42691903259726605</v>
      </c>
      <c r="K14" s="2">
        <v>514.11283376999995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14671.063567740001</v>
      </c>
      <c r="H18" s="4">
        <f>G18/G5</f>
        <v>0.29514883073872433</v>
      </c>
      <c r="I18">
        <v>420</v>
      </c>
      <c r="J18" s="4">
        <f>I18/I5</f>
        <v>0.10294117647058823</v>
      </c>
      <c r="K18" s="2">
        <v>6094.1884154600002</v>
      </c>
    </row>
    <row r="19" spans="2:11" x14ac:dyDescent="0.35">
      <c r="E19" s="6" t="s">
        <v>20</v>
      </c>
      <c r="F19" s="6"/>
      <c r="G19" s="2">
        <v>1039.3572521000001</v>
      </c>
      <c r="H19" s="4">
        <f>G19/G5</f>
        <v>2.0909532309005194E-2</v>
      </c>
      <c r="I19">
        <v>21</v>
      </c>
      <c r="J19" s="4">
        <f>I19/I5</f>
        <v>5.1470588235294117E-3</v>
      </c>
      <c r="K19" s="2">
        <v>1039.7901893799999</v>
      </c>
    </row>
    <row r="20" spans="2:11" x14ac:dyDescent="0.35">
      <c r="E20" s="6" t="s">
        <v>21</v>
      </c>
      <c r="F20" s="6"/>
      <c r="G20" s="2">
        <v>33996.920154610001</v>
      </c>
      <c r="H20" s="4">
        <f>1-H18-H19</f>
        <v>0.6839416369522705</v>
      </c>
      <c r="I20">
        <v>3639</v>
      </c>
      <c r="J20" s="4">
        <f>1-J18-J19</f>
        <v>0.8919117647058824</v>
      </c>
      <c r="K20" s="2">
        <v>33552.871253650002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32778.34027375</v>
      </c>
      <c r="H22" s="4">
        <f>G22/G20</f>
        <v>0.9641561684023674</v>
      </c>
      <c r="I22">
        <v>3564</v>
      </c>
      <c r="J22" s="4">
        <f>I22/I20</f>
        <v>0.9793899422918384</v>
      </c>
      <c r="K22" s="2">
        <v>32516.953487449999</v>
      </c>
    </row>
    <row r="23" spans="2:11" x14ac:dyDescent="0.35">
      <c r="F23" t="s">
        <v>24</v>
      </c>
      <c r="G23" s="2">
        <f>G20-G22</f>
        <v>1218.5798808600011</v>
      </c>
      <c r="H23" s="4">
        <f>1-H22</f>
        <v>3.5843831597632603E-2</v>
      </c>
      <c r="I23">
        <f>I20-I22</f>
        <v>75</v>
      </c>
      <c r="J23" s="4">
        <f>1-J22</f>
        <v>2.06100577081616E-2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49652.332763639999</v>
      </c>
      <c r="H26" s="4">
        <f>G26/G5</f>
        <v>0.9988933584108175</v>
      </c>
      <c r="I26">
        <v>4075</v>
      </c>
      <c r="J26" s="4">
        <f>I26/I5</f>
        <v>0.99877450980392157</v>
      </c>
      <c r="K26" s="2">
        <v>40631.841647679998</v>
      </c>
    </row>
    <row r="27" spans="2:11" x14ac:dyDescent="0.35">
      <c r="E27" s="6" t="s">
        <v>27</v>
      </c>
      <c r="F27" s="6"/>
      <c r="G27" s="2">
        <v>55.008210810000001</v>
      </c>
      <c r="H27" s="4">
        <f>G27/G5</f>
        <v>1.1066415891824648E-3</v>
      </c>
      <c r="I27">
        <v>5</v>
      </c>
      <c r="J27" s="4">
        <f>I27/I5</f>
        <v>1.2254901960784314E-3</v>
      </c>
      <c r="K27" s="2">
        <v>55.008210810000001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50242.781603099997</v>
      </c>
      <c r="H4" s="5"/>
      <c r="I4" s="1">
        <v>12171</v>
      </c>
      <c r="J4" s="5"/>
      <c r="K4" s="3">
        <v>74684.054828339998</v>
      </c>
    </row>
    <row r="5" spans="1:11" x14ac:dyDescent="0.35">
      <c r="E5" s="6" t="s">
        <v>7</v>
      </c>
      <c r="F5" s="6"/>
      <c r="G5" s="2">
        <v>49433.234250629997</v>
      </c>
      <c r="H5" s="4">
        <f>G5/G4</f>
        <v>0.9838872903402297</v>
      </c>
      <c r="I5">
        <v>3992</v>
      </c>
      <c r="J5" s="4">
        <f>I5/I4</f>
        <v>0.32799276969846358</v>
      </c>
      <c r="K5" s="2">
        <v>48259.917969820002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28721.532646359999</v>
      </c>
      <c r="H7" s="4">
        <f>G7/G5</f>
        <v>0.58101665977871886</v>
      </c>
      <c r="I7">
        <v>2288</v>
      </c>
      <c r="J7" s="4">
        <f>I7/I5</f>
        <v>0.57314629258517036</v>
      </c>
      <c r="K7" s="2">
        <v>27564.115583480001</v>
      </c>
    </row>
    <row r="8" spans="1:11" x14ac:dyDescent="0.35">
      <c r="F8" t="s">
        <v>10</v>
      </c>
      <c r="G8" s="2">
        <f>G5-G7</f>
        <v>20711.701604269998</v>
      </c>
      <c r="H8" s="4">
        <f>1-H7</f>
        <v>0.41898334022128114</v>
      </c>
      <c r="I8">
        <f>I5-I7</f>
        <v>1704</v>
      </c>
      <c r="J8" s="4">
        <f>1-J7</f>
        <v>0.42685370741482964</v>
      </c>
      <c r="K8" s="2">
        <f>K5-K7</f>
        <v>20695.802386340001</v>
      </c>
    </row>
    <row r="9" spans="1:11" x14ac:dyDescent="0.35">
      <c r="E9" s="6" t="s">
        <v>11</v>
      </c>
      <c r="F9" s="6"/>
      <c r="G9" s="2">
        <v>715.37974508000002</v>
      </c>
      <c r="H9" s="4">
        <f>1-H5-H10</f>
        <v>1.4238458187511249E-2</v>
      </c>
      <c r="I9">
        <v>773</v>
      </c>
      <c r="J9" s="4">
        <f>1-J5-J10</f>
        <v>6.3511625996220511E-2</v>
      </c>
      <c r="K9" s="2">
        <v>163.9620797</v>
      </c>
    </row>
    <row r="10" spans="1:11" x14ac:dyDescent="0.35">
      <c r="E10" s="6" t="s">
        <v>12</v>
      </c>
      <c r="F10" s="6"/>
      <c r="G10" s="2">
        <v>94.167607390000001</v>
      </c>
      <c r="H10" s="4">
        <f>G10/G4</f>
        <v>1.8742514722590484E-3</v>
      </c>
      <c r="I10">
        <v>7406</v>
      </c>
      <c r="J10" s="4">
        <f>I10/I4</f>
        <v>0.60849560430531591</v>
      </c>
      <c r="K10" s="2">
        <v>26260.174778820001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7184.7381923599996</v>
      </c>
      <c r="H13" s="5">
        <f>G13/G5</f>
        <v>0.14534226419280738</v>
      </c>
      <c r="I13" s="1">
        <f>I14+I15</f>
        <v>346</v>
      </c>
      <c r="J13" s="5">
        <f>I13/I5</f>
        <v>8.6673346693386777E-2</v>
      </c>
      <c r="K13" s="3">
        <f>K14+K15</f>
        <v>7195.0141094500004</v>
      </c>
    </row>
    <row r="14" spans="1:11" x14ac:dyDescent="0.35">
      <c r="E14" s="6" t="s">
        <v>15</v>
      </c>
      <c r="F14" s="6"/>
      <c r="G14" s="2">
        <v>7184.7381923599996</v>
      </c>
      <c r="H14" s="4">
        <f>G14/G7</f>
        <v>0.25015162946990405</v>
      </c>
      <c r="I14">
        <v>340</v>
      </c>
      <c r="J14" s="4">
        <f>I14/I7</f>
        <v>0.14860139860139859</v>
      </c>
      <c r="K14" s="2">
        <v>7195.0141094500004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3.5211267605633804E-3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7790.2496851100004</v>
      </c>
      <c r="H18" s="4">
        <f>G18/G5</f>
        <v>0.15759134119391993</v>
      </c>
      <c r="I18">
        <v>292</v>
      </c>
      <c r="J18" s="4">
        <f>I18/I5</f>
        <v>7.3146292585170344E-2</v>
      </c>
      <c r="K18" s="2">
        <v>7794.5824620900003</v>
      </c>
    </row>
    <row r="19" spans="2:11" x14ac:dyDescent="0.35">
      <c r="E19" s="6" t="s">
        <v>20</v>
      </c>
      <c r="F19" s="6"/>
      <c r="G19" s="2">
        <v>1353.5104310199999</v>
      </c>
      <c r="H19" s="4">
        <f>G19/G5</f>
        <v>2.7380576074743687E-2</v>
      </c>
      <c r="I19">
        <v>28</v>
      </c>
      <c r="J19" s="4">
        <f>I19/I5</f>
        <v>7.0140280561122245E-3</v>
      </c>
      <c r="K19" s="2">
        <v>827.95786679000003</v>
      </c>
    </row>
    <row r="20" spans="2:11" x14ac:dyDescent="0.35">
      <c r="E20" s="6" t="s">
        <v>21</v>
      </c>
      <c r="F20" s="6"/>
      <c r="G20" s="2">
        <v>40289.4741345</v>
      </c>
      <c r="H20" s="4">
        <f>1-H18-H19</f>
        <v>0.81502808273133642</v>
      </c>
      <c r="I20">
        <v>3635</v>
      </c>
      <c r="J20" s="4">
        <f>1-J18-J19</f>
        <v>0.91983967935871747</v>
      </c>
      <c r="K20" s="2">
        <v>39631.237771040003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39217.905419119998</v>
      </c>
      <c r="H22" s="4">
        <f>G22/G20</f>
        <v>0.97340325883125844</v>
      </c>
      <c r="I22">
        <v>3053</v>
      </c>
      <c r="J22" s="4">
        <f>I22/I20</f>
        <v>0.83988995873452543</v>
      </c>
      <c r="K22" s="2">
        <v>38457.297489839999</v>
      </c>
    </row>
    <row r="23" spans="2:11" x14ac:dyDescent="0.35">
      <c r="F23" t="s">
        <v>24</v>
      </c>
      <c r="G23" s="2">
        <f>G20-G22</f>
        <v>1071.5687153800027</v>
      </c>
      <c r="H23" s="4">
        <f>1-H22</f>
        <v>2.6596741168741556E-2</v>
      </c>
      <c r="I23">
        <f>I20-I22</f>
        <v>582</v>
      </c>
      <c r="J23" s="4">
        <f>1-J22</f>
        <v>0.16011004126547457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49365.754978980003</v>
      </c>
      <c r="H26" s="4">
        <f>G26/G5</f>
        <v>0.99863494119547447</v>
      </c>
      <c r="I26">
        <v>3959</v>
      </c>
      <c r="J26" s="4">
        <f>I26/I5</f>
        <v>0.99173346693386777</v>
      </c>
      <c r="K26" s="2">
        <v>48190.99995551</v>
      </c>
    </row>
    <row r="27" spans="2:11" x14ac:dyDescent="0.35">
      <c r="E27" s="6" t="s">
        <v>27</v>
      </c>
      <c r="F27" s="6"/>
      <c r="G27" s="2">
        <v>67.479271650000001</v>
      </c>
      <c r="H27" s="4">
        <f>G27/G5</f>
        <v>1.3650588045256216E-3</v>
      </c>
      <c r="I27">
        <v>24</v>
      </c>
      <c r="J27" s="4">
        <f>I27/I5</f>
        <v>6.0120240480961923E-3</v>
      </c>
      <c r="K27" s="2">
        <v>68.918014310000004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21852.96096425</v>
      </c>
    </row>
    <row r="3" spans="1:2" x14ac:dyDescent="0.35">
      <c r="A3" t="s">
        <v>32</v>
      </c>
      <c r="B3">
        <f>'NEWT - EU'!$G$8</f>
        <v>27854.380010200002</v>
      </c>
    </row>
    <row r="4" spans="1:2" x14ac:dyDescent="0.35">
      <c r="A4" t="s">
        <v>33</v>
      </c>
      <c r="B4">
        <f>'NEWT - EU'!$G$9</f>
        <v>8.3968853600000006</v>
      </c>
    </row>
    <row r="5" spans="1:2" x14ac:dyDescent="0.35">
      <c r="A5" t="s">
        <v>34</v>
      </c>
      <c r="B5">
        <f>'NEWT - EU'!$G$10</f>
        <v>0.28842363999999998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951</v>
      </c>
    </row>
    <row r="16" spans="1:2" x14ac:dyDescent="0.35">
      <c r="A16" t="s">
        <v>32</v>
      </c>
      <c r="B16">
        <f>'NEWT - EU'!$I$8</f>
        <v>3129</v>
      </c>
    </row>
    <row r="17" spans="1:2" x14ac:dyDescent="0.35">
      <c r="A17" t="s">
        <v>33</v>
      </c>
      <c r="B17">
        <f>'NEWT - EU'!$I$9</f>
        <v>23</v>
      </c>
    </row>
    <row r="18" spans="1:2" x14ac:dyDescent="0.35">
      <c r="A18" t="s">
        <v>34</v>
      </c>
      <c r="B18">
        <f>'NEWT - EU'!$I$10</f>
        <v>250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14671.063567740001</v>
      </c>
    </row>
    <row r="28" spans="1:2" x14ac:dyDescent="0.35">
      <c r="A28" t="s">
        <v>37</v>
      </c>
      <c r="B28">
        <f>'NEWT - EU'!$G$19</f>
        <v>1039.3572521000001</v>
      </c>
    </row>
    <row r="29" spans="1:2" x14ac:dyDescent="0.35">
      <c r="A29" t="s">
        <v>38</v>
      </c>
      <c r="B29">
        <f>'NEWT - EU'!$G$22</f>
        <v>32778.34027375</v>
      </c>
    </row>
    <row r="30" spans="1:2" x14ac:dyDescent="0.35">
      <c r="A30" t="s">
        <v>39</v>
      </c>
      <c r="B30">
        <f>'NEWT - EU'!$G$23</f>
        <v>1218.5798808600011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49652.332763639999</v>
      </c>
    </row>
    <row r="41" spans="1:2" x14ac:dyDescent="0.35">
      <c r="A41" t="s">
        <v>42</v>
      </c>
      <c r="B41">
        <f>'NEWT - EU'!$G$27</f>
        <v>55.008210810000001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2025-09-09T12:23:59Z</dcterms:created>
  <dcterms:modified xsi:type="dcterms:W3CDTF">2025-09-09T12:23:59Z</dcterms:modified>
</cp:coreProperties>
</file>