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BFCD7749-85DC-4304-8DC4-63A418AF8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20" i="2"/>
  <c r="H20" i="2"/>
  <c r="J19" i="2"/>
  <c r="H19" i="2"/>
  <c r="J18" i="2"/>
  <c r="H18" i="2"/>
  <c r="J14" i="2"/>
  <c r="H14" i="2"/>
  <c r="K13" i="2"/>
  <c r="I13" i="2"/>
  <c r="J13" i="2" s="1"/>
  <c r="H13" i="2"/>
  <c r="G13" i="2"/>
  <c r="J10" i="2"/>
  <c r="H10" i="2"/>
  <c r="J9" i="2"/>
  <c r="K8" i="2"/>
  <c r="I8" i="2"/>
  <c r="J15" i="2" s="1"/>
  <c r="G8" i="2"/>
  <c r="H15" i="2" s="1"/>
  <c r="J7" i="2"/>
  <c r="J8" i="2" s="1"/>
  <c r="H7" i="2"/>
  <c r="H8" i="2" s="1"/>
  <c r="J5" i="2"/>
  <c r="H5" i="2"/>
  <c r="H9" i="2" s="1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<sst xmlns="http://schemas.openxmlformats.org/spreadsheetml/2006/main" count="82" uniqueCount="45">
  <si>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05 December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</si>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</sst>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16924002.764610387</c:v>
                </c:pt>
                <c:pt idx="1">
                  <c:v>490960.99316721037</c:v>
                </c:pt>
                <c:pt idx="2">
                  <c:v>655729.83141024504</c:v>
                </c:pt>
                <c:pt idx="3">
                  <c:v>584.15973862400006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B4-44C8-B3D7-B724BFD74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476128</c:v>
                </c:pt>
                <c:pt idx="1">
                  <c:v>20268</c:v>
                </c:pt>
                <c:pt idx="2">
                  <c:v>1044289</c:v>
                </c:pt>
                <c:pt idx="3">
                  <c:v>3746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CDF-4DAC-80E6-DE13F7A0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7862423.9375014389</c:v>
                </c:pt>
                <c:pt idx="1">
                  <c:v>2822177.2011614372</c:v>
                </c:pt>
                <c:pt idx="2">
                  <c:v>155051.79837944201</c:v>
                </c:pt>
                <c:pt idx="3">
                  <c:v>6575310.8207352776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46-4EB6-B1BC-F64EE0260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7954276.800955507</c:v>
                </c:pt>
                <c:pt idx="1">
                  <c:v>9451747.8173954878</c:v>
                </c:pt>
                <c:pt idx="2">
                  <c:v>8303.8280579090006</c:v>
                </c:pt>
                <c:pt idx="3">
                  <c:v>635.31136868999999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DE8-448F-9FCD-491C43BB4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18071277.748926464</v>
      </c>
      <c r="H4" s="5"/>
      <c r="I4" s="1">
        <v>1544431</v>
      </c>
      <c r="J4" s="5"/>
      <c r="K4" s="3">
        <v>1085429.5469496441</v>
      </c>
    </row>
    <row r="5" spans="1:11" x14ac:dyDescent="0.25">
      <c r="E5" s="6" t="s">
        <v>7</v>
      </c>
      <c r="F5" s="6"/>
      <c r="G5" s="2">
        <v>17414963.757777598</v>
      </c>
      <c r="H5" s="4">
        <f>G5/G4</f>
        <v>0.96368192663145491</v>
      </c>
      <c r="I5">
        <v>496396</v>
      </c>
      <c r="J5" s="4">
        <f>I5/I4</f>
        <v>0.32141027990243654</v>
      </c>
      <c r="K5" s="2">
        <v>905901.28535271995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16924002.764610387</v>
      </c>
      <c r="H7" s="4">
        <f>G7/G5</f>
        <v>0.97180809561272008</v>
      </c>
      <c r="I7">
        <v>476128</v>
      </c>
      <c r="J7" s="4">
        <f>I7/I5</f>
        <v>0.95916969516273298</v>
      </c>
      <c r="K7" s="2">
        <v>777698.58409919997</v>
      </c>
    </row>
    <row r="8" spans="1:11" x14ac:dyDescent="0.25">
      <c r="F8" t="s">
        <v>10</v>
      </c>
      <c r="G8" s="2">
        <f>G5-G7</f>
        <v>490960.99316721037</v>
      </c>
      <c r="H8" s="4">
        <f>1-H7</f>
        <v>2.819190438727992E-2</v>
      </c>
      <c r="I8">
        <f>I5-I7</f>
        <v>20268</v>
      </c>
      <c r="J8" s="4">
        <f>1-J7</f>
        <v>4.0830304837267017E-2</v>
      </c>
      <c r="K8" s="2">
        <f>K5-K7</f>
        <v>128202.70125351998</v>
      </c>
    </row>
    <row r="9" spans="1:11" x14ac:dyDescent="0.25">
      <c r="E9" s="6" t="s">
        <v>11</v>
      </c>
      <c r="F9" s="6"/>
      <c r="G9" s="2">
        <v>655729.83141024504</v>
      </c>
      <c r="H9" s="4">
        <f>1-H5-H10</f>
        <v>3.6285748053935904E-2</v>
      </c>
      <c r="I9">
        <v>1044289</v>
      </c>
      <c r="J9" s="4">
        <f>1-J5-J10</f>
        <v>0.67616423135769743</v>
      </c>
      <c r="K9" s="2">
        <v>175589.65363847101</v>
      </c>
    </row>
    <row r="10" spans="1:11" x14ac:dyDescent="0.25">
      <c r="E10" s="6" t="s">
        <v>12</v>
      </c>
      <c r="F10" s="6"/>
      <c r="G10" s="2">
        <v>584.15973862400006</v>
      </c>
      <c r="H10" s="4">
        <f>G10/G4</f>
        <v>3.2325314609184312E-5</v>
      </c>
      <c r="I10">
        <v>3746</v>
      </c>
      <c r="J10" s="4">
        <f>I10/I4</f>
        <v>2.4254887398660091E-3</v>
      </c>
      <c r="K10" s="2">
        <v>3938.6079584529998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9218165.4022948761</v>
      </c>
      <c r="H13" s="5">
        <f>G13/G5</f>
        <v>0.52932440919826795</v>
      </c>
      <c r="I13" s="1">
        <f>I14+I15</f>
        <v>276905</v>
      </c>
      <c r="J13" s="5">
        <f>I13/I5</f>
        <v>0.55783084472880518</v>
      </c>
      <c r="K13" s="3">
        <f>K14+K15</f>
        <v>36227.321974478997</v>
      </c>
    </row>
    <row r="14" spans="1:11" x14ac:dyDescent="0.25">
      <c r="E14" s="6" t="s">
        <v>15</v>
      </c>
      <c r="F14" s="6"/>
      <c r="G14" s="2">
        <v>9187974.0312229171</v>
      </c>
      <c r="H14" s="4">
        <f>G14/G7</f>
        <v>0.54289603700820688</v>
      </c>
      <c r="I14">
        <v>275587</v>
      </c>
      <c r="J14" s="4">
        <f>I14/I7</f>
        <v>0.5788086396935278</v>
      </c>
      <c r="K14" s="2">
        <v>29701.491974478999</v>
      </c>
    </row>
    <row r="15" spans="1:11" x14ac:dyDescent="0.25">
      <c r="E15" s="6" t="s">
        <v>16</v>
      </c>
      <c r="F15" s="6"/>
      <c r="G15" s="2">
        <v>30191.371071959002</v>
      </c>
      <c r="H15" s="4">
        <f>G15/G8</f>
        <v>6.1494439460848357E-2</v>
      </c>
      <c r="I15">
        <v>1318</v>
      </c>
      <c r="J15" s="4">
        <f>I15/I8</f>
        <v>6.5028616538385639E-2</v>
      </c>
      <c r="K15" s="2">
        <v>6525.83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7862423.9375014389</v>
      </c>
      <c r="H18" s="4">
        <f>G18/G5</f>
        <v>0.45147518231211053</v>
      </c>
      <c r="I18">
        <v>246947</v>
      </c>
      <c r="J18" s="4">
        <f>I18/I5</f>
        <v>0.49747983464814383</v>
      </c>
      <c r="K18" s="2">
        <v>134839.37083423801</v>
      </c>
    </row>
    <row r="19" spans="2:11" x14ac:dyDescent="0.25">
      <c r="E19" s="6" t="s">
        <v>20</v>
      </c>
      <c r="F19" s="6"/>
      <c r="G19" s="2">
        <v>2822177.2011614372</v>
      </c>
      <c r="H19" s="4">
        <f>G19/G5</f>
        <v>0.16205472721130645</v>
      </c>
      <c r="I19">
        <v>49390</v>
      </c>
      <c r="J19" s="4">
        <f>I19/I5</f>
        <v>9.949717564202773E-2</v>
      </c>
      <c r="K19" s="2">
        <v>86088.970664976994</v>
      </c>
    </row>
    <row r="20" spans="2:11" x14ac:dyDescent="0.25">
      <c r="E20" s="6" t="s">
        <v>21</v>
      </c>
      <c r="F20" s="6"/>
      <c r="G20" s="2">
        <v>6730362.6191147193</v>
      </c>
      <c r="H20" s="4">
        <f>1-H18-H19</f>
        <v>0.38647009047658298</v>
      </c>
      <c r="I20">
        <v>200059</v>
      </c>
      <c r="J20" s="4">
        <f>1-J18-J19</f>
        <v>0.40302298970982842</v>
      </c>
      <c r="K20" s="2">
        <v>684972.94385350496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155051.79837944201</v>
      </c>
      <c r="H22" s="4">
        <f>G22/G20</f>
        <v>2.3037658912921515E-2</v>
      </c>
      <c r="I22">
        <v>12779</v>
      </c>
      <c r="J22" s="4">
        <f>I22/I20</f>
        <v>6.3876156533822517E-2</v>
      </c>
      <c r="K22" s="2">
        <v>71268.127408226996</v>
      </c>
    </row>
    <row r="23" spans="2:11" x14ac:dyDescent="0.25">
      <c r="F23" t="s">
        <v>24</v>
      </c>
      <c r="G23" s="2">
        <f>G20-G22</f>
        <v>6575310.8207352776</v>
      </c>
      <c r="H23" s="4">
        <f>1-H22</f>
        <v>0.97696234108707847</v>
      </c>
      <c r="I23">
        <f>I20-I22</f>
        <v>187280</v>
      </c>
      <c r="J23" s="4">
        <f>1-J22</f>
        <v>0.9361238434661775</v>
      </c>
      <c r="K23" s="2">
        <f>K20-K22</f>
        <v>613704.816445278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7954276.800955507</v>
      </c>
      <c r="H26" s="4">
        <f>G26/G5</f>
        <v>0.4567495466307297</v>
      </c>
      <c r="I26">
        <v>237112</v>
      </c>
      <c r="J26" s="4">
        <f>I26/I5</f>
        <v>0.47766702390833127</v>
      </c>
      <c r="K26" s="2">
        <v>186331.434801386</v>
      </c>
    </row>
    <row r="27" spans="2:11" x14ac:dyDescent="0.25">
      <c r="E27" s="6" t="s">
        <v>27</v>
      </c>
      <c r="F27" s="6"/>
      <c r="G27" s="2">
        <v>9451747.8173954878</v>
      </c>
      <c r="H27" s="4">
        <f>G27/G5</f>
        <v>0.54273715115682031</v>
      </c>
      <c r="I27">
        <v>258663</v>
      </c>
      <c r="J27" s="4">
        <f>I27/I5</f>
        <v>0.52108195875873298</v>
      </c>
      <c r="K27" s="2">
        <v>719569.85055133398</v>
      </c>
    </row>
    <row r="28" spans="2:11" x14ac:dyDescent="0.25">
      <c r="E28" s="6" t="s">
        <v>28</v>
      </c>
      <c r="F28" s="6"/>
      <c r="G28" s="2">
        <v>8303.8280579090006</v>
      </c>
      <c r="H28" s="4">
        <f>G28/G5</f>
        <v>4.7682143778223342E-4</v>
      </c>
      <c r="I28">
        <v>607</v>
      </c>
      <c r="J28" s="4">
        <f>I28/I5</f>
        <v>1.2228140436264595E-3</v>
      </c>
      <c r="K28" s="2">
        <v>0</v>
      </c>
    </row>
    <row r="29" spans="2:11" x14ac:dyDescent="0.25">
      <c r="E29" s="6" t="s">
        <v>29</v>
      </c>
      <c r="F29" s="6"/>
      <c r="G29" s="2">
        <v>635.31136868999999</v>
      </c>
      <c r="H29" s="4">
        <f>G29/G5</f>
        <v>3.6480774667490606E-5</v>
      </c>
      <c r="I29">
        <v>14</v>
      </c>
      <c r="J29" s="4">
        <f>I29/I5</f>
        <v>2.8203289309341736E-5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17352993.465441737</v>
      </c>
      <c r="H4" s="5"/>
      <c r="I4" s="1">
        <v>2835435</v>
      </c>
      <c r="J4" s="5"/>
      <c r="K4" s="3">
        <v>265310773.95340461</v>
      </c>
    </row>
    <row r="5" spans="1:11" x14ac:dyDescent="0.25">
      <c r="E5" s="6" t="s">
        <v>7</v>
      </c>
      <c r="F5" s="6"/>
      <c r="G5" s="2">
        <v>14755178.361404672</v>
      </c>
      <c r="H5" s="4">
        <f>G5/G4</f>
        <v>0.85029585188223689</v>
      </c>
      <c r="I5">
        <v>447460</v>
      </c>
      <c r="J5" s="4">
        <f>I5/I4</f>
        <v>0.15781000093460087</v>
      </c>
      <c r="K5" s="2">
        <v>39481748.564789578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14152891.015389929</v>
      </c>
      <c r="H7" s="4">
        <f>G7/G5</f>
        <v>0.95918129003508656</v>
      </c>
      <c r="I7">
        <v>424045</v>
      </c>
      <c r="J7" s="4">
        <f>I7/I5</f>
        <v>0.94767130022795332</v>
      </c>
      <c r="K7" s="2">
        <v>39115715.054740965</v>
      </c>
    </row>
    <row r="8" spans="1:11" x14ac:dyDescent="0.25">
      <c r="F8" t="s">
        <v>10</v>
      </c>
      <c r="G8" s="2">
        <f>G5-G7</f>
        <v>602287.34601474367</v>
      </c>
      <c r="H8" s="4">
        <f>1-H7</f>
        <v>4.0818709964913436E-2</v>
      </c>
      <c r="I8">
        <f>I5-I7</f>
        <v>23415</v>
      </c>
      <c r="J8" s="4">
        <f>1-J7</f>
        <v>5.2328699772046683E-2</v>
      </c>
      <c r="K8" s="2">
        <f>K5-K7</f>
        <v>366033.51004861295</v>
      </c>
    </row>
    <row r="9" spans="1:11" x14ac:dyDescent="0.25">
      <c r="E9" s="6" t="s">
        <v>11</v>
      </c>
      <c r="F9" s="6"/>
      <c r="G9" s="2">
        <v>2463053.666222299</v>
      </c>
      <c r="H9" s="4">
        <f>1-H5-H10</f>
        <v>0.14193825815283345</v>
      </c>
      <c r="I9">
        <v>1723289</v>
      </c>
      <c r="J9" s="4">
        <f>1-J5-J10</f>
        <v>0.60776882559466183</v>
      </c>
      <c r="K9" s="2">
        <v>224839694.36900583</v>
      </c>
    </row>
    <row r="10" spans="1:11" x14ac:dyDescent="0.25">
      <c r="E10" s="6" t="s">
        <v>12</v>
      </c>
      <c r="F10" s="6"/>
      <c r="G10" s="2">
        <v>134761.43781476401</v>
      </c>
      <c r="H10" s="4">
        <f>G10/G4</f>
        <v>7.7658899649296629E-3</v>
      </c>
      <c r="I10">
        <v>664686</v>
      </c>
      <c r="J10" s="4">
        <f>I10/I4</f>
        <v>0.23442117347073729</v>
      </c>
      <c r="K10" s="2">
        <v>989331.01960917003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6851604.8174841544</v>
      </c>
      <c r="H13" s="5">
        <f>G13/G5</f>
        <v>0.464352558109768</v>
      </c>
      <c r="I13" s="1">
        <f>I14+I15</f>
        <v>176451</v>
      </c>
      <c r="J13" s="5">
        <f>I13/I5</f>
        <v>0.39433915880749115</v>
      </c>
      <c r="K13" s="3">
        <f>K14+K15</f>
        <v>11829359.891570371</v>
      </c>
    </row>
    <row r="14" spans="1:11" x14ac:dyDescent="0.25">
      <c r="E14" s="6" t="s">
        <v>15</v>
      </c>
      <c r="F14" s="6"/>
      <c r="G14" s="2">
        <v>6831676.8585983608</v>
      </c>
      <c r="H14" s="4">
        <f>G14/G7</f>
        <v>0.48270539575056143</v>
      </c>
      <c r="I14">
        <v>175626</v>
      </c>
      <c r="J14" s="4">
        <f>I14/I7</f>
        <v>0.41416830760886225</v>
      </c>
      <c r="K14" s="2">
        <v>11820488.409228716</v>
      </c>
    </row>
    <row r="15" spans="1:11" x14ac:dyDescent="0.25">
      <c r="E15" s="6" t="s">
        <v>16</v>
      </c>
      <c r="F15" s="6"/>
      <c r="G15" s="2">
        <v>19927.958885794</v>
      </c>
      <c r="H15" s="4">
        <f>G15/G8</f>
        <v>3.3087128623330193E-2</v>
      </c>
      <c r="I15">
        <v>825</v>
      </c>
      <c r="J15" s="4">
        <f>I15/I8</f>
        <v>3.5233824471492634E-2</v>
      </c>
      <c r="K15" s="2">
        <v>8871.4823416550007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6172595.1612341013</v>
      </c>
      <c r="H18" s="4">
        <f>G18/G5</f>
        <v>0.41833416106848598</v>
      </c>
      <c r="I18">
        <v>167143</v>
      </c>
      <c r="J18" s="4">
        <f>I18/I5</f>
        <v>0.37353729942341213</v>
      </c>
      <c r="K18" s="2">
        <v>8541676.7119462956</v>
      </c>
    </row>
    <row r="19" spans="2:11" x14ac:dyDescent="0.25">
      <c r="E19" s="6" t="s">
        <v>20</v>
      </c>
      <c r="F19" s="6"/>
      <c r="G19" s="2">
        <v>2264353.9106652839</v>
      </c>
      <c r="H19" s="4">
        <f>G19/G5</f>
        <v>0.15346164276727323</v>
      </c>
      <c r="I19">
        <v>49910</v>
      </c>
      <c r="J19" s="4">
        <f>I19/I5</f>
        <v>0.11154069637509498</v>
      </c>
      <c r="K19" s="2">
        <v>8343246.6598152891</v>
      </c>
    </row>
    <row r="20" spans="2:11" x14ac:dyDescent="0.25">
      <c r="E20" s="6" t="s">
        <v>21</v>
      </c>
      <c r="F20" s="6"/>
      <c r="G20" s="2">
        <v>6318229.289505288</v>
      </c>
      <c r="H20" s="4">
        <f>1-H18-H19</f>
        <v>0.42820419616424077</v>
      </c>
      <c r="I20">
        <v>230370</v>
      </c>
      <c r="J20" s="4">
        <f>1-J18-J19</f>
        <v>0.51492200420149292</v>
      </c>
      <c r="K20" s="2">
        <v>22586069.00638704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421013.33031998703</v>
      </c>
      <c r="H22" s="4">
        <f>G22/G20</f>
        <v>6.6634702703698812E-2</v>
      </c>
      <c r="I22">
        <v>31094</v>
      </c>
      <c r="J22" s="4">
        <f>I22/I20</f>
        <v>0.13497417198419934</v>
      </c>
      <c r="K22" s="2">
        <v>10886843.090288892</v>
      </c>
    </row>
    <row r="23" spans="2:11" x14ac:dyDescent="0.25">
      <c r="F23" t="s">
        <v>24</v>
      </c>
      <c r="G23" s="2">
        <f>G20-G22</f>
        <v>5897215.9591853013</v>
      </c>
      <c r="H23" s="4">
        <f>1-H22</f>
        <v>0.93336529729630113</v>
      </c>
      <c r="I23">
        <f>I20-I22</f>
        <v>199276</v>
      </c>
      <c r="J23" s="4">
        <f>1-J22</f>
        <v>0.86502582801580064</v>
      </c>
      <c r="K23" s="2">
        <f>K20-K22</f>
        <v>11699225.916098148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7688063.9782872507</v>
      </c>
      <c r="H26" s="4">
        <f>G26/G5</f>
        <v>0.52104175157902721</v>
      </c>
      <c r="I26">
        <v>227473</v>
      </c>
      <c r="J26" s="4">
        <f>I26/I5</f>
        <v>0.5083649935189738</v>
      </c>
      <c r="K26" s="2">
        <v>24282716.588054024</v>
      </c>
    </row>
    <row r="27" spans="2:11" x14ac:dyDescent="0.25">
      <c r="E27" s="6" t="s">
        <v>27</v>
      </c>
      <c r="F27" s="6"/>
      <c r="G27" s="2">
        <v>7034162.6836376619</v>
      </c>
      <c r="H27" s="4">
        <f>G27/G5</f>
        <v>0.47672501892874575</v>
      </c>
      <c r="I27">
        <v>218846</v>
      </c>
      <c r="J27" s="4">
        <f>I27/I5</f>
        <v>0.4890850578822688</v>
      </c>
      <c r="K27" s="2">
        <v>15197786.20035867</v>
      </c>
    </row>
    <row r="28" spans="2:11" x14ac:dyDescent="0.25">
      <c r="E28" s="6" t="s">
        <v>28</v>
      </c>
      <c r="F28" s="6"/>
      <c r="G28" s="2">
        <v>30838.499331307001</v>
      </c>
      <c r="H28" s="4">
        <f>G28/G5</f>
        <v>2.0900119656954942E-3</v>
      </c>
      <c r="I28">
        <v>1059</v>
      </c>
      <c r="J28" s="4">
        <f>I28/I5</f>
        <v>2.3666919948151792E-3</v>
      </c>
      <c r="K28" s="2">
        <v>195.96480916499999</v>
      </c>
    </row>
    <row r="29" spans="2:11" x14ac:dyDescent="0.25">
      <c r="E29" s="6" t="s">
        <v>29</v>
      </c>
      <c r="F29" s="6"/>
      <c r="G29" s="2">
        <v>2113.2001484530001</v>
      </c>
      <c r="H29" s="4">
        <f>G29/G5</f>
        <v>1.4321752653160245E-4</v>
      </c>
      <c r="I29">
        <v>73</v>
      </c>
      <c r="J29" s="4">
        <f>I29/I5</f>
        <v>1.6314307424127297E-4</v>
      </c>
      <c r="K29" s="2">
        <v>1049.8115677159999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16924002.764610387</v>
      </c>
    </row>
    <row r="3" spans="1:2" x14ac:dyDescent="0.25">
      <c r="A3" t="s">
        <v>32</v>
      </c>
      <c r="B3">
        <f>'NEWT - EU'!$G$8</f>
        <v>490960.99316721037</v>
      </c>
    </row>
    <row r="4" spans="1:2" x14ac:dyDescent="0.25">
      <c r="A4" t="s">
        <v>33</v>
      </c>
      <c r="B4">
        <f>'NEWT - EU'!$G$9</f>
        <v>655729.83141024504</v>
      </c>
    </row>
    <row r="5" spans="1:2" x14ac:dyDescent="0.25">
      <c r="A5" t="s">
        <v>34</v>
      </c>
      <c r="B5">
        <f>'NEWT - EU'!$G$10</f>
        <v>584.15973862400006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476128</v>
      </c>
    </row>
    <row r="16" spans="1:2" x14ac:dyDescent="0.25">
      <c r="A16" t="s">
        <v>32</v>
      </c>
      <c r="B16">
        <f>'NEWT - EU'!$I$8</f>
        <v>20268</v>
      </c>
    </row>
    <row r="17" spans="1:2" x14ac:dyDescent="0.25">
      <c r="A17" t="s">
        <v>33</v>
      </c>
      <c r="B17">
        <f>'NEWT - EU'!$I$9</f>
        <v>1044289</v>
      </c>
    </row>
    <row r="18" spans="1:2" x14ac:dyDescent="0.25">
      <c r="A18" t="s">
        <v>34</v>
      </c>
      <c r="B18">
        <f>'NEWT - EU'!$I$10</f>
        <v>3746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7862423.9375014389</v>
      </c>
    </row>
    <row r="28" spans="1:2" x14ac:dyDescent="0.25">
      <c r="A28" t="s">
        <v>37</v>
      </c>
      <c r="B28">
        <f>'NEWT - EU'!$G$19</f>
        <v>2822177.2011614372</v>
      </c>
    </row>
    <row r="29" spans="1:2" x14ac:dyDescent="0.25">
      <c r="A29" t="s">
        <v>38</v>
      </c>
      <c r="B29">
        <f>'NEWT - EU'!$G$22</f>
        <v>155051.79837944201</v>
      </c>
    </row>
    <row r="30" spans="1:2" x14ac:dyDescent="0.25">
      <c r="A30" t="s">
        <v>39</v>
      </c>
      <c r="B30">
        <f>'NEWT - EU'!$G$23</f>
        <v>6575310.8207352776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7954276.800955507</v>
      </c>
    </row>
    <row r="41" spans="1:2" x14ac:dyDescent="0.25">
      <c r="A41" t="s">
        <v>42</v>
      </c>
      <c r="B41">
        <f>'NEWT - EU'!$G$27</f>
        <v>9451747.8173954878</v>
      </c>
    </row>
    <row r="42" spans="1:2" x14ac:dyDescent="0.25">
      <c r="A42" t="s">
        <v>43</v>
      </c>
      <c r="B42">
        <f>'NEWT - EU'!$G$28</f>
        <v>8303.8280579090006</v>
      </c>
    </row>
    <row r="43" spans="1:2" x14ac:dyDescent="0.25">
      <c r="A43" t="s">
        <v>44</v>
      </c>
      <c r="B43">
        <f>'NEWT - EU'!$G$29</f>
        <v>635.31136868999999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2025-12-11T11:26:19Z</dcterms:created>
  <dcterms:modified xsi:type="dcterms:W3CDTF">2025-12-11T11:26:19Z</dcterms:modified>
</cp:coreProperties>
</file>