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73B09EDA-3821-4EC6-ACEF-07CB656FE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19" i="5"/>
  <c r="J20" i="5" s="1"/>
  <c r="H19" i="5"/>
  <c r="J18" i="5"/>
  <c r="H18" i="5"/>
  <c r="H20" i="5" s="1"/>
  <c r="J15" i="5"/>
  <c r="J14" i="5"/>
  <c r="H14" i="5"/>
  <c r="K13" i="5"/>
  <c r="J13" i="5"/>
  <c r="I13" i="5"/>
  <c r="G13" i="5"/>
  <c r="H13" i="5" s="1"/>
  <c r="J10" i="5"/>
  <c r="H10" i="5"/>
  <c r="H9" i="5"/>
  <c r="K8" i="5"/>
  <c r="I8" i="5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<sst xmlns="http://schemas.openxmlformats.org/spreadsheetml/2006/main" count="82" uniqueCount="45">
  <si>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November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</si>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</sst>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14188406.272947572</c:v>
                </c:pt>
                <c:pt idx="1">
                  <c:v>348511.64685703628</c:v>
                </c:pt>
                <c:pt idx="2">
                  <c:v>403615.38016379101</c:v>
                </c:pt>
                <c:pt idx="3">
                  <c:v>185.11090004100001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2F-4103-B5CD-DF244E58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415874</c:v>
                </c:pt>
                <c:pt idx="1">
                  <c:v>12873</c:v>
                </c:pt>
                <c:pt idx="2">
                  <c:v>907725</c:v>
                </c:pt>
                <c:pt idx="3">
                  <c:v>1996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69-42AE-9531-151FB7D89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6020733.8430466522</c:v>
                </c:pt>
                <c:pt idx="1">
                  <c:v>2468704.774862756</c:v>
                </c:pt>
                <c:pt idx="2">
                  <c:v>111560.34845094501</c:v>
                </c:pt>
                <c:pt idx="3">
                  <c:v>5935918.9534442555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8F-47AB-85FA-1FA7FC522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5939093.2583504021</c:v>
                </c:pt>
                <c:pt idx="1">
                  <c:v>8588642.1715623382</c:v>
                </c:pt>
                <c:pt idx="2">
                  <c:v>8868.4721107099995</c:v>
                </c:pt>
                <c:pt idx="3">
                  <c:v>314.01778115799999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9F-49D9-9AFB-B22EF975C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14940718.41086844</v>
      </c>
      <c r="H4" s="5"/>
      <c r="I4" s="1">
        <v>1338468</v>
      </c>
      <c r="J4" s="5"/>
      <c r="K4" s="3">
        <v>917924.32358980202</v>
      </c>
    </row>
    <row r="5" spans="1:11" x14ac:dyDescent="0.25">
      <c r="E5" s="6" t="s">
        <v>7</v>
      </c>
      <c r="F5" s="6"/>
      <c r="G5" s="2">
        <v>14536917.919804608</v>
      </c>
      <c r="H5" s="4">
        <f>G5/G4</f>
        <v>0.97297315430494347</v>
      </c>
      <c r="I5">
        <v>428747</v>
      </c>
      <c r="J5" s="4">
        <f>I5/I4</f>
        <v>0.3203266719861812</v>
      </c>
      <c r="K5" s="2">
        <v>775226.40976952098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14188406.272947572</v>
      </c>
      <c r="H7" s="4">
        <f>G7/G5</f>
        <v>0.97602575396107616</v>
      </c>
      <c r="I7">
        <v>415874</v>
      </c>
      <c r="J7" s="4">
        <f>I7/I5</f>
        <v>0.96997530011871802</v>
      </c>
      <c r="K7" s="2">
        <v>602889.77274943504</v>
      </c>
    </row>
    <row r="8" spans="1:11" x14ac:dyDescent="0.25">
      <c r="F8" t="s">
        <v>10</v>
      </c>
      <c r="G8" s="2">
        <f>G5-G7</f>
        <v>348511.64685703628</v>
      </c>
      <c r="H8" s="4">
        <f>1-H7</f>
        <v>2.3974246038923841E-2</v>
      </c>
      <c r="I8">
        <f>I5-I7</f>
        <v>12873</v>
      </c>
      <c r="J8" s="4">
        <f>1-J7</f>
        <v>3.002469988128198E-2</v>
      </c>
      <c r="K8" s="2">
        <f>K5-K7</f>
        <v>172336.63702008594</v>
      </c>
    </row>
    <row r="9" spans="1:11" x14ac:dyDescent="0.25">
      <c r="E9" s="6" t="s">
        <v>11</v>
      </c>
      <c r="F9" s="6"/>
      <c r="G9" s="2">
        <v>403615.38016379101</v>
      </c>
      <c r="H9" s="4">
        <f>1-H5-H10</f>
        <v>2.7014456003011583E-2</v>
      </c>
      <c r="I9">
        <v>907725</v>
      </c>
      <c r="J9" s="4">
        <f>1-J5-J10</f>
        <v>0.67818207084517523</v>
      </c>
      <c r="K9" s="2">
        <v>141724.17804398399</v>
      </c>
    </row>
    <row r="10" spans="1:11" x14ac:dyDescent="0.25">
      <c r="E10" s="6" t="s">
        <v>12</v>
      </c>
      <c r="F10" s="6"/>
      <c r="G10" s="2">
        <v>185.11090004100001</v>
      </c>
      <c r="H10" s="4">
        <f>G10/G4</f>
        <v>1.2389692044951694E-5</v>
      </c>
      <c r="I10">
        <v>1996</v>
      </c>
      <c r="J10" s="4">
        <f>I10/I4</f>
        <v>1.4912571686435537E-3</v>
      </c>
      <c r="K10" s="2">
        <v>973.73577629700003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7208513.3191620847</v>
      </c>
      <c r="H13" s="5">
        <f>G13/G5</f>
        <v>0.49587631703839014</v>
      </c>
      <c r="I13" s="1">
        <f>I14+I15</f>
        <v>237279</v>
      </c>
      <c r="J13" s="5">
        <f>I13/I5</f>
        <v>0.55342428051974712</v>
      </c>
      <c r="K13" s="3">
        <f>K14+K15</f>
        <v>49106.967689506004</v>
      </c>
    </row>
    <row r="14" spans="1:11" x14ac:dyDescent="0.25">
      <c r="E14" s="6" t="s">
        <v>15</v>
      </c>
      <c r="F14" s="6"/>
      <c r="G14" s="2">
        <v>7193044.5228310339</v>
      </c>
      <c r="H14" s="4">
        <f>G14/G7</f>
        <v>0.50696634875375002</v>
      </c>
      <c r="I14">
        <v>236579</v>
      </c>
      <c r="J14" s="4">
        <f>I14/I7</f>
        <v>0.56887182175370421</v>
      </c>
      <c r="K14" s="2">
        <v>49105.996392906003</v>
      </c>
    </row>
    <row r="15" spans="1:11" x14ac:dyDescent="0.25">
      <c r="E15" s="6" t="s">
        <v>16</v>
      </c>
      <c r="F15" s="6"/>
      <c r="G15" s="2">
        <v>15468.796331051</v>
      </c>
      <c r="H15" s="4">
        <f>G15/G8</f>
        <v>4.4385306690758859E-2</v>
      </c>
      <c r="I15">
        <v>700</v>
      </c>
      <c r="J15" s="4">
        <f>I15/I8</f>
        <v>5.4377379010331704E-2</v>
      </c>
      <c r="K15" s="2">
        <v>0.97129659999999995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6020733.8430466522</v>
      </c>
      <c r="H18" s="4">
        <f>G18/G5</f>
        <v>0.4141685243227663</v>
      </c>
      <c r="I18">
        <v>211475</v>
      </c>
      <c r="J18" s="4">
        <f>I18/I5</f>
        <v>0.49323960284270213</v>
      </c>
      <c r="K18" s="2">
        <v>148183.046568683</v>
      </c>
    </row>
    <row r="19" spans="2:11" x14ac:dyDescent="0.25">
      <c r="E19" s="6" t="s">
        <v>20</v>
      </c>
      <c r="F19" s="6"/>
      <c r="G19" s="2">
        <v>2468704.774862756</v>
      </c>
      <c r="H19" s="4">
        <f>G19/G5</f>
        <v>0.16982312127521032</v>
      </c>
      <c r="I19">
        <v>42272</v>
      </c>
      <c r="J19" s="4">
        <f>I19/I5</f>
        <v>9.859427587831518E-2</v>
      </c>
      <c r="K19" s="2">
        <v>81209.612457042007</v>
      </c>
    </row>
    <row r="20" spans="2:11" x14ac:dyDescent="0.25">
      <c r="E20" s="6" t="s">
        <v>21</v>
      </c>
      <c r="F20" s="6"/>
      <c r="G20" s="2">
        <v>6047479.3018952003</v>
      </c>
      <c r="H20" s="4">
        <f>1-H18-H19</f>
        <v>0.41600835440202338</v>
      </c>
      <c r="I20">
        <v>175000</v>
      </c>
      <c r="J20" s="4">
        <f>1-J18-J19</f>
        <v>0.40816612127898266</v>
      </c>
      <c r="K20" s="2">
        <v>545833.750743796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111560.34845094501</v>
      </c>
      <c r="H22" s="4">
        <f>G22/G20</f>
        <v>1.8447413026446154E-2</v>
      </c>
      <c r="I22">
        <v>9119</v>
      </c>
      <c r="J22" s="4">
        <f>I22/I20</f>
        <v>5.2108571428571428E-2</v>
      </c>
      <c r="K22" s="2">
        <v>52421.973111025</v>
      </c>
    </row>
    <row r="23" spans="2:11" x14ac:dyDescent="0.25">
      <c r="F23" t="s">
        <v>24</v>
      </c>
      <c r="G23" s="2">
        <f>G20-G22</f>
        <v>5935918.9534442555</v>
      </c>
      <c r="H23" s="4">
        <f>1-H22</f>
        <v>0.98155258697355385</v>
      </c>
      <c r="I23">
        <f>I20-I22</f>
        <v>165881</v>
      </c>
      <c r="J23" s="4">
        <f>1-J22</f>
        <v>0.94789142857142861</v>
      </c>
      <c r="K23" s="2">
        <f>K20-K22</f>
        <v>493411.777632771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5939093.2583504021</v>
      </c>
      <c r="H26" s="4">
        <f>G26/G5</f>
        <v>0.40855243808312219</v>
      </c>
      <c r="I26">
        <v>193715</v>
      </c>
      <c r="J26" s="4">
        <f>I26/I5</f>
        <v>0.45181657247747509</v>
      </c>
      <c r="K26" s="2">
        <v>230334.356945787</v>
      </c>
    </row>
    <row r="27" spans="2:11" x14ac:dyDescent="0.25">
      <c r="E27" s="6" t="s">
        <v>27</v>
      </c>
      <c r="F27" s="6"/>
      <c r="G27" s="2">
        <v>8588642.1715623382</v>
      </c>
      <c r="H27" s="4">
        <f>G27/G5</f>
        <v>0.59081589501592091</v>
      </c>
      <c r="I27">
        <v>234498</v>
      </c>
      <c r="J27" s="4">
        <f>I27/I5</f>
        <v>0.54693793775816513</v>
      </c>
      <c r="K27" s="2">
        <v>544892.052823734</v>
      </c>
    </row>
    <row r="28" spans="2:11" x14ac:dyDescent="0.25">
      <c r="E28" s="6" t="s">
        <v>28</v>
      </c>
      <c r="F28" s="6"/>
      <c r="G28" s="2">
        <v>8868.4721107099995</v>
      </c>
      <c r="H28" s="4">
        <f>G28/G5</f>
        <v>6.1006550079146355E-4</v>
      </c>
      <c r="I28">
        <v>527</v>
      </c>
      <c r="J28" s="4">
        <f>I28/I5</f>
        <v>1.229163119508708E-3</v>
      </c>
      <c r="K28" s="2">
        <v>0</v>
      </c>
    </row>
    <row r="29" spans="2:11" x14ac:dyDescent="0.25">
      <c r="E29" s="6" t="s">
        <v>29</v>
      </c>
      <c r="F29" s="6"/>
      <c r="G29" s="2">
        <v>314.01778115799999</v>
      </c>
      <c r="H29" s="4">
        <f>G29/G5</f>
        <v>2.1601400165449976E-5</v>
      </c>
      <c r="I29">
        <v>7</v>
      </c>
      <c r="J29" s="4">
        <f>I29/I5</f>
        <v>1.632664485115931E-5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14655382.04446142</v>
      </c>
      <c r="H4" s="5"/>
      <c r="I4" s="1">
        <v>2142237</v>
      </c>
      <c r="J4" s="5"/>
      <c r="K4" s="3">
        <v>317371572.36969393</v>
      </c>
    </row>
    <row r="5" spans="1:11" x14ac:dyDescent="0.25">
      <c r="E5" s="6" t="s">
        <v>7</v>
      </c>
      <c r="F5" s="6"/>
      <c r="G5" s="2">
        <v>12478521.468774404</v>
      </c>
      <c r="H5" s="4">
        <f>G5/G4</f>
        <v>0.85146340306360713</v>
      </c>
      <c r="I5">
        <v>369940</v>
      </c>
      <c r="J5" s="4">
        <f>I5/I4</f>
        <v>0.17268864275988138</v>
      </c>
      <c r="K5" s="2">
        <v>35378740.402989574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11901823.45916494</v>
      </c>
      <c r="H7" s="4">
        <f>G7/G5</f>
        <v>0.95378474837322968</v>
      </c>
      <c r="I7">
        <v>353379</v>
      </c>
      <c r="J7" s="4">
        <f>I7/I5</f>
        <v>0.95523328107260641</v>
      </c>
      <c r="K7" s="2">
        <v>35116304.353110038</v>
      </c>
    </row>
    <row r="8" spans="1:11" x14ac:dyDescent="0.25">
      <c r="F8" t="s">
        <v>10</v>
      </c>
      <c r="G8" s="2">
        <f>G5-G7</f>
        <v>576698.00960946456</v>
      </c>
      <c r="H8" s="4">
        <f>1-H7</f>
        <v>4.6215251626770315E-2</v>
      </c>
      <c r="I8">
        <f>I5-I7</f>
        <v>16561</v>
      </c>
      <c r="J8" s="4">
        <f>1-J7</f>
        <v>4.4766718927393589E-2</v>
      </c>
      <c r="K8" s="2">
        <f>K5-K7</f>
        <v>262436.04987953603</v>
      </c>
    </row>
    <row r="9" spans="1:11" x14ac:dyDescent="0.25">
      <c r="E9" s="6" t="s">
        <v>11</v>
      </c>
      <c r="F9" s="6"/>
      <c r="G9" s="2">
        <v>2088211.0011239001</v>
      </c>
      <c r="H9" s="4">
        <f>1-H5-H10</f>
        <v>0.14248765366803109</v>
      </c>
      <c r="I9">
        <v>1520845</v>
      </c>
      <c r="J9" s="4">
        <f>1-J5-J10</f>
        <v>0.70993312131197439</v>
      </c>
      <c r="K9" s="2">
        <v>280810399.89155096</v>
      </c>
    </row>
    <row r="10" spans="1:11" x14ac:dyDescent="0.25">
      <c r="E10" s="6" t="s">
        <v>12</v>
      </c>
      <c r="F10" s="6"/>
      <c r="G10" s="2">
        <v>88649.574563115006</v>
      </c>
      <c r="H10" s="4">
        <f>G10/G4</f>
        <v>6.04894326836178E-3</v>
      </c>
      <c r="I10">
        <v>251452</v>
      </c>
      <c r="J10" s="4">
        <f>I10/I4</f>
        <v>0.11737823592814427</v>
      </c>
      <c r="K10" s="2">
        <v>1182432.0751534461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5460620.0492041018</v>
      </c>
      <c r="H13" s="5">
        <f>G13/G5</f>
        <v>0.43760152698125898</v>
      </c>
      <c r="I13" s="1">
        <f>I14+I15</f>
        <v>148605</v>
      </c>
      <c r="J13" s="5">
        <f>I13/I5</f>
        <v>0.40170027572038708</v>
      </c>
      <c r="K13" s="3">
        <f>K14+K15</f>
        <v>10857397.794034984</v>
      </c>
    </row>
    <row r="14" spans="1:11" x14ac:dyDescent="0.25">
      <c r="E14" s="6" t="s">
        <v>15</v>
      </c>
      <c r="F14" s="6"/>
      <c r="G14" s="2">
        <v>5450089.6838189336</v>
      </c>
      <c r="H14" s="4">
        <f>G14/G7</f>
        <v>0.4579205617120895</v>
      </c>
      <c r="I14">
        <v>148162</v>
      </c>
      <c r="J14" s="4">
        <f>I14/I7</f>
        <v>0.41927222613681064</v>
      </c>
      <c r="K14" s="2">
        <v>10857253.94638388</v>
      </c>
    </row>
    <row r="15" spans="1:11" x14ac:dyDescent="0.25">
      <c r="E15" s="6" t="s">
        <v>16</v>
      </c>
      <c r="F15" s="6"/>
      <c r="G15" s="2">
        <v>10530.365385167999</v>
      </c>
      <c r="H15" s="4">
        <f>G15/G8</f>
        <v>1.8259756769923797E-2</v>
      </c>
      <c r="I15">
        <v>443</v>
      </c>
      <c r="J15" s="4">
        <f>I15/I8</f>
        <v>2.6749592415916915E-2</v>
      </c>
      <c r="K15" s="2">
        <v>143.847651103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4628664.9816862727</v>
      </c>
      <c r="H18" s="4">
        <f>G18/G5</f>
        <v>0.37093056202762487</v>
      </c>
      <c r="I18">
        <v>136206</v>
      </c>
      <c r="J18" s="4">
        <f>I18/I5</f>
        <v>0.36818402984267717</v>
      </c>
      <c r="K18" s="2">
        <v>6981670.5886054188</v>
      </c>
    </row>
    <row r="19" spans="2:11" x14ac:dyDescent="0.25">
      <c r="E19" s="6" t="s">
        <v>20</v>
      </c>
      <c r="F19" s="6"/>
      <c r="G19" s="2">
        <v>2125358.4190287651</v>
      </c>
      <c r="H19" s="4">
        <f>G19/G5</f>
        <v>0.17032133368902319</v>
      </c>
      <c r="I19">
        <v>46565</v>
      </c>
      <c r="J19" s="4">
        <f>I19/I5</f>
        <v>0.12587176298859273</v>
      </c>
      <c r="K19" s="2">
        <v>8184358.1330536092</v>
      </c>
    </row>
    <row r="20" spans="2:11" x14ac:dyDescent="0.25">
      <c r="E20" s="6" t="s">
        <v>21</v>
      </c>
      <c r="F20" s="6"/>
      <c r="G20" s="2">
        <v>5724498.0680593662</v>
      </c>
      <c r="H20" s="4">
        <f>1-H18-H19</f>
        <v>0.45874810428335194</v>
      </c>
      <c r="I20">
        <v>187132</v>
      </c>
      <c r="J20" s="4">
        <f>1-J18-J19</f>
        <v>0.50594420716873012</v>
      </c>
      <c r="K20" s="2">
        <v>20212705.529806603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168780.54733779599</v>
      </c>
      <c r="H22" s="4">
        <f>G22/G20</f>
        <v>2.9483903275211245E-2</v>
      </c>
      <c r="I22">
        <v>10403</v>
      </c>
      <c r="J22" s="4">
        <f>I22/I20</f>
        <v>5.5591774789987815E-2</v>
      </c>
      <c r="K22" s="2">
        <v>9488879.6471970789</v>
      </c>
    </row>
    <row r="23" spans="2:11" x14ac:dyDescent="0.25">
      <c r="F23" t="s">
        <v>24</v>
      </c>
      <c r="G23" s="2">
        <f>G20-G22</f>
        <v>5555717.5207215706</v>
      </c>
      <c r="H23" s="4">
        <f>1-H22</f>
        <v>0.97051609672478878</v>
      </c>
      <c r="I23">
        <f>I20-I22</f>
        <v>176729</v>
      </c>
      <c r="J23" s="4">
        <f>1-J22</f>
        <v>0.94440822521001222</v>
      </c>
      <c r="K23" s="2">
        <f>K20-K22</f>
        <v>10723825.882609524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5744015.8182176836</v>
      </c>
      <c r="H26" s="4">
        <f>G26/G5</f>
        <v>0.4603122118747166</v>
      </c>
      <c r="I26">
        <v>162157</v>
      </c>
      <c r="J26" s="4">
        <f>I26/I5</f>
        <v>0.43833324322863165</v>
      </c>
      <c r="K26" s="2">
        <v>22580852.161466174</v>
      </c>
    </row>
    <row r="27" spans="2:11" x14ac:dyDescent="0.25">
      <c r="E27" s="6" t="s">
        <v>27</v>
      </c>
      <c r="F27" s="6"/>
      <c r="G27" s="2">
        <v>6698570.5634875474</v>
      </c>
      <c r="H27" s="4">
        <f>G27/G5</f>
        <v>0.53680803292679324</v>
      </c>
      <c r="I27">
        <v>206654</v>
      </c>
      <c r="J27" s="4">
        <f>I27/I5</f>
        <v>0.55861491052603129</v>
      </c>
      <c r="K27" s="2">
        <v>12796661.520727187</v>
      </c>
    </row>
    <row r="28" spans="2:11" x14ac:dyDescent="0.25">
      <c r="E28" s="6" t="s">
        <v>28</v>
      </c>
      <c r="F28" s="6"/>
      <c r="G28" s="2">
        <v>33819.923968390998</v>
      </c>
      <c r="H28" s="4">
        <f>G28/G5</f>
        <v>2.7102508941480126E-3</v>
      </c>
      <c r="I28">
        <v>1047</v>
      </c>
      <c r="J28" s="4">
        <f>I28/I5</f>
        <v>2.8301886792452828E-3</v>
      </c>
      <c r="K28" s="2">
        <v>174.50340538699999</v>
      </c>
    </row>
    <row r="29" spans="2:11" x14ac:dyDescent="0.25">
      <c r="E29" s="6" t="s">
        <v>29</v>
      </c>
      <c r="F29" s="6"/>
      <c r="G29" s="2">
        <v>2115.1631007820001</v>
      </c>
      <c r="H29" s="4">
        <f>G29/G5</f>
        <v>1.6950430434205471E-4</v>
      </c>
      <c r="I29">
        <v>73</v>
      </c>
      <c r="J29" s="4">
        <f>I29/I5</f>
        <v>1.9732929664269882E-4</v>
      </c>
      <c r="K29" s="2">
        <v>1052.2173908279999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14188406.272947572</v>
      </c>
    </row>
    <row r="3" spans="1:2" x14ac:dyDescent="0.25">
      <c r="A3" t="s">
        <v>32</v>
      </c>
      <c r="B3">
        <f>'NEWT - EU'!$G$8</f>
        <v>348511.64685703628</v>
      </c>
    </row>
    <row r="4" spans="1:2" x14ac:dyDescent="0.25">
      <c r="A4" t="s">
        <v>33</v>
      </c>
      <c r="B4">
        <f>'NEWT - EU'!$G$9</f>
        <v>403615.38016379101</v>
      </c>
    </row>
    <row r="5" spans="1:2" x14ac:dyDescent="0.25">
      <c r="A5" t="s">
        <v>34</v>
      </c>
      <c r="B5">
        <f>'NEWT - EU'!$G$10</f>
        <v>185.11090004100001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415874</v>
      </c>
    </row>
    <row r="16" spans="1:2" x14ac:dyDescent="0.25">
      <c r="A16" t="s">
        <v>32</v>
      </c>
      <c r="B16">
        <f>'NEWT - EU'!$I$8</f>
        <v>12873</v>
      </c>
    </row>
    <row r="17" spans="1:2" x14ac:dyDescent="0.25">
      <c r="A17" t="s">
        <v>33</v>
      </c>
      <c r="B17">
        <f>'NEWT - EU'!$I$9</f>
        <v>907725</v>
      </c>
    </row>
    <row r="18" spans="1:2" x14ac:dyDescent="0.25">
      <c r="A18" t="s">
        <v>34</v>
      </c>
      <c r="B18">
        <f>'NEWT - EU'!$I$10</f>
        <v>1996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6020733.8430466522</v>
      </c>
    </row>
    <row r="28" spans="1:2" x14ac:dyDescent="0.25">
      <c r="A28" t="s">
        <v>37</v>
      </c>
      <c r="B28">
        <f>'NEWT - EU'!$G$19</f>
        <v>2468704.774862756</v>
      </c>
    </row>
    <row r="29" spans="1:2" x14ac:dyDescent="0.25">
      <c r="A29" t="s">
        <v>38</v>
      </c>
      <c r="B29">
        <f>'NEWT - EU'!$G$22</f>
        <v>111560.34845094501</v>
      </c>
    </row>
    <row r="30" spans="1:2" x14ac:dyDescent="0.25">
      <c r="A30" t="s">
        <v>39</v>
      </c>
      <c r="B30">
        <f>'NEWT - EU'!$G$23</f>
        <v>5935918.9534442555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5939093.2583504021</v>
      </c>
    </row>
    <row r="41" spans="1:2" x14ac:dyDescent="0.25">
      <c r="A41" t="s">
        <v>42</v>
      </c>
      <c r="B41">
        <f>'NEWT - EU'!$G$27</f>
        <v>8588642.1715623382</v>
      </c>
    </row>
    <row r="42" spans="1:2" x14ac:dyDescent="0.25">
      <c r="A42" t="s">
        <v>43</v>
      </c>
      <c r="B42">
        <f>'NEWT - EU'!$G$28</f>
        <v>8868.4721107099995</v>
      </c>
    </row>
    <row r="43" spans="1:2" x14ac:dyDescent="0.25">
      <c r="A43" t="s">
        <v>44</v>
      </c>
      <c r="B43">
        <f>'NEWT - EU'!$G$29</f>
        <v>314.01778115799999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2025-12-02T09:06:19Z</dcterms:created>
  <dcterms:modified xsi:type="dcterms:W3CDTF">2025-12-02T09:06:19Z</dcterms:modified>
</cp:coreProperties>
</file>