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3FAC570B-B93D-4395-BCFA-DF7138ED65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H20" i="5"/>
  <c r="J19" i="5"/>
  <c r="H19" i="5"/>
  <c r="J18" i="5"/>
  <c r="J20" i="5" s="1"/>
  <c r="H18" i="5"/>
  <c r="J14" i="5"/>
  <c r="H14" i="5"/>
  <c r="K13" i="5"/>
  <c r="I13" i="5"/>
  <c r="J13" i="5" s="1"/>
  <c r="H13" i="5"/>
  <c r="G13" i="5"/>
  <c r="J10" i="5"/>
  <c r="H10" i="5"/>
  <c r="H9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20" i="2"/>
  <c r="J19" i="2"/>
  <c r="H19" i="2"/>
  <c r="J18" i="2"/>
  <c r="H18" i="2"/>
  <c r="H20" i="2" s="1"/>
  <c r="J14" i="2"/>
  <c r="H14" i="2"/>
  <c r="K13" i="2"/>
  <c r="J13" i="2"/>
  <c r="I13" i="2"/>
  <c r="H13" i="2"/>
  <c r="G13" i="2"/>
  <c r="J10" i="2"/>
  <c r="H10" i="2"/>
  <c r="K8" i="2"/>
  <c r="I8" i="2"/>
  <c r="B16" i="3" s="1"/>
  <c r="G8" i="2"/>
  <c r="B3" i="3" s="1"/>
  <c r="J7" i="2"/>
  <c r="J8" i="2" s="1"/>
  <c r="H7" i="2"/>
  <c r="H8" i="2" s="1"/>
  <c r="J5" i="2"/>
  <c r="J9" i="2" s="1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<sst xmlns="http://schemas.openxmlformats.org/spreadsheetml/2006/main" count="82" uniqueCount="45">
  <si>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25 July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</si>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</sst>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14901949.210835604</c:v>
                </c:pt>
                <c:pt idx="1">
                  <c:v>486463.48811452836</c:v>
                </c:pt>
                <c:pt idx="2">
                  <c:v>447378.49438028398</c:v>
                </c:pt>
                <c:pt idx="3">
                  <c:v>345.52756422200002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633-4053-8E92-60DA619DB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453712</c:v>
                </c:pt>
                <c:pt idx="1">
                  <c:v>20237</c:v>
                </c:pt>
                <c:pt idx="2">
                  <c:v>1032322</c:v>
                </c:pt>
                <c:pt idx="3">
                  <c:v>3778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D63-49E4-901C-5E19F7C82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6698598.1371619338</c:v>
                </c:pt>
                <c:pt idx="1">
                  <c:v>2236170.8614472412</c:v>
                </c:pt>
                <c:pt idx="2">
                  <c:v>110696.632059182</c:v>
                </c:pt>
                <c:pt idx="3">
                  <c:v>6342947.0682817753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1A1-47A6-9642-B88F77134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7009379.9648874272</c:v>
                </c:pt>
                <c:pt idx="1">
                  <c:v>8372002.5874464251</c:v>
                </c:pt>
                <c:pt idx="2">
                  <c:v>6730.3331132849999</c:v>
                </c:pt>
                <c:pt idx="3">
                  <c:v>299.81350299500002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771-4DF8-9ED3-FB71547B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15836136.720894638</v>
      </c>
      <c r="H4" s="5"/>
      <c r="I4" s="1">
        <v>1510049</v>
      </c>
      <c r="J4" s="5"/>
      <c r="K4" s="3">
        <v>1019174.72071309</v>
      </c>
    </row>
    <row r="5" spans="1:11" x14ac:dyDescent="0.35">
      <c r="E5" s="6" t="s">
        <v>7</v>
      </c>
      <c r="F5" s="6"/>
      <c r="G5" s="2">
        <v>15388412.698950132</v>
      </c>
      <c r="H5" s="4">
        <f>G5/G4</f>
        <v>0.97172769913297308</v>
      </c>
      <c r="I5">
        <v>473949</v>
      </c>
      <c r="J5" s="4">
        <f>I5/I4</f>
        <v>0.31386332496495145</v>
      </c>
      <c r="K5" s="2">
        <v>757641.262442993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14901949.210835604</v>
      </c>
      <c r="H7" s="4">
        <f>G7/G5</f>
        <v>0.96838767599807629</v>
      </c>
      <c r="I7">
        <v>453712</v>
      </c>
      <c r="J7" s="4">
        <f>I7/I5</f>
        <v>0.95730131301047161</v>
      </c>
      <c r="K7" s="2">
        <v>719689.97156305902</v>
      </c>
    </row>
    <row r="8" spans="1:11" x14ac:dyDescent="0.35">
      <c r="F8" t="s">
        <v>10</v>
      </c>
      <c r="G8" s="2">
        <f>G5-G7</f>
        <v>486463.48811452836</v>
      </c>
      <c r="H8" s="4">
        <f>1-H7</f>
        <v>3.1612324001923708E-2</v>
      </c>
      <c r="I8">
        <f>I5-I7</f>
        <v>20237</v>
      </c>
      <c r="J8" s="4">
        <f>1-J7</f>
        <v>4.2698686989528389E-2</v>
      </c>
      <c r="K8" s="2">
        <f>K5-K7</f>
        <v>37951.290879933978</v>
      </c>
    </row>
    <row r="9" spans="1:11" x14ac:dyDescent="0.35">
      <c r="E9" s="6" t="s">
        <v>11</v>
      </c>
      <c r="F9" s="6"/>
      <c r="G9" s="2">
        <v>447378.49438028398</v>
      </c>
      <c r="H9" s="4">
        <f>1-H5-H10</f>
        <v>2.8250481936670877E-2</v>
      </c>
      <c r="I9">
        <v>1032322</v>
      </c>
      <c r="J9" s="4">
        <f>1-J5-J10</f>
        <v>0.68363476946774582</v>
      </c>
      <c r="K9" s="2">
        <v>120180.48378399599</v>
      </c>
    </row>
    <row r="10" spans="1:11" x14ac:dyDescent="0.35">
      <c r="E10" s="6" t="s">
        <v>12</v>
      </c>
      <c r="F10" s="6"/>
      <c r="G10" s="2">
        <v>345.52756422200002</v>
      </c>
      <c r="H10" s="4">
        <f>G10/G4</f>
        <v>2.1818930356044564E-5</v>
      </c>
      <c r="I10">
        <v>3778</v>
      </c>
      <c r="J10" s="4">
        <f>I10/I4</f>
        <v>2.5019055673027829E-3</v>
      </c>
      <c r="K10" s="2">
        <v>141352.97448610101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7889799.3275227267</v>
      </c>
      <c r="H13" s="5">
        <f>G13/G5</f>
        <v>0.51271040632156983</v>
      </c>
      <c r="I13" s="1">
        <f>I14+I15</f>
        <v>266720</v>
      </c>
      <c r="J13" s="5">
        <f>I13/I5</f>
        <v>0.5627609721721113</v>
      </c>
      <c r="K13" s="3">
        <f>K14+K15</f>
        <v>-59143.385972694996</v>
      </c>
    </row>
    <row r="14" spans="1:11" x14ac:dyDescent="0.35">
      <c r="E14" s="6" t="s">
        <v>15</v>
      </c>
      <c r="F14" s="6"/>
      <c r="G14" s="2">
        <v>7857519.3692272063</v>
      </c>
      <c r="H14" s="4">
        <f>G14/G7</f>
        <v>0.52728131454868965</v>
      </c>
      <c r="I14">
        <v>264657</v>
      </c>
      <c r="J14" s="4">
        <f>I14/I7</f>
        <v>0.58331496632224844</v>
      </c>
      <c r="K14" s="2">
        <v>-67507.485972694994</v>
      </c>
    </row>
    <row r="15" spans="1:11" x14ac:dyDescent="0.35">
      <c r="E15" s="6" t="s">
        <v>16</v>
      </c>
      <c r="F15" s="6"/>
      <c r="G15" s="2">
        <v>32279.958295519999</v>
      </c>
      <c r="H15" s="4">
        <f>G15/G8</f>
        <v>6.6356384567797841E-2</v>
      </c>
      <c r="I15">
        <v>2063</v>
      </c>
      <c r="J15" s="4">
        <f>I15/I8</f>
        <v>0.10194198744873252</v>
      </c>
      <c r="K15" s="2">
        <v>8364.1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6698598.1371619338</v>
      </c>
      <c r="H18" s="4">
        <f>G18/G5</f>
        <v>0.43530143545077543</v>
      </c>
      <c r="I18">
        <v>241271</v>
      </c>
      <c r="J18" s="4">
        <f>I18/I5</f>
        <v>0.50906532137424065</v>
      </c>
      <c r="K18" s="2">
        <v>-32963.425626949997</v>
      </c>
    </row>
    <row r="19" spans="2:11" x14ac:dyDescent="0.35">
      <c r="E19" s="6" t="s">
        <v>20</v>
      </c>
      <c r="F19" s="6"/>
      <c r="G19" s="2">
        <v>2236170.8614472412</v>
      </c>
      <c r="H19" s="4">
        <f>G19/G5</f>
        <v>0.1453152384975874</v>
      </c>
      <c r="I19">
        <v>40027</v>
      </c>
      <c r="J19" s="4">
        <f>I19/I5</f>
        <v>8.4454234527343658E-2</v>
      </c>
      <c r="K19" s="2">
        <v>59180.343756602</v>
      </c>
    </row>
    <row r="20" spans="2:11" x14ac:dyDescent="0.35">
      <c r="E20" s="6" t="s">
        <v>21</v>
      </c>
      <c r="F20" s="6"/>
      <c r="G20" s="2">
        <v>6453643.7003409574</v>
      </c>
      <c r="H20" s="4">
        <f>1-H18-H19</f>
        <v>0.4193833260516372</v>
      </c>
      <c r="I20">
        <v>192651</v>
      </c>
      <c r="J20" s="4">
        <f>1-J18-J19</f>
        <v>0.40648044409841566</v>
      </c>
      <c r="K20" s="2">
        <v>731424.34431334096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110696.632059182</v>
      </c>
      <c r="H22" s="4">
        <f>G22/G20</f>
        <v>1.7152578791006651E-2</v>
      </c>
      <c r="I22">
        <v>10245</v>
      </c>
      <c r="J22" s="4">
        <f>I22/I20</f>
        <v>5.317906473363751E-2</v>
      </c>
      <c r="K22" s="2">
        <v>45808.352744837997</v>
      </c>
    </row>
    <row r="23" spans="2:11" x14ac:dyDescent="0.35">
      <c r="F23" t="s">
        <v>24</v>
      </c>
      <c r="G23" s="2">
        <f>G20-G22</f>
        <v>6342947.0682817753</v>
      </c>
      <c r="H23" s="4">
        <f>1-H22</f>
        <v>0.98284742120899338</v>
      </c>
      <c r="I23">
        <f>I20-I22</f>
        <v>182406</v>
      </c>
      <c r="J23" s="4">
        <f>1-J22</f>
        <v>0.94682093526636246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7009379.9648874272</v>
      </c>
      <c r="H26" s="4">
        <f>G26/G5</f>
        <v>0.45549726940749641</v>
      </c>
      <c r="I26">
        <v>233333</v>
      </c>
      <c r="J26" s="4">
        <f>I26/I5</f>
        <v>0.49231668386260968</v>
      </c>
      <c r="K26" s="2">
        <v>-10630.979707216</v>
      </c>
    </row>
    <row r="27" spans="2:11" x14ac:dyDescent="0.35">
      <c r="E27" s="6" t="s">
        <v>27</v>
      </c>
      <c r="F27" s="6"/>
      <c r="G27" s="2">
        <v>8372002.5874464251</v>
      </c>
      <c r="H27" s="4">
        <f>G27/G5</f>
        <v>0.54404588382384633</v>
      </c>
      <c r="I27">
        <v>239960</v>
      </c>
      <c r="J27" s="4">
        <f>I27/I5</f>
        <v>0.50629920096888059</v>
      </c>
      <c r="K27" s="2">
        <v>768272.24215020903</v>
      </c>
    </row>
    <row r="28" spans="2:11" x14ac:dyDescent="0.35">
      <c r="E28" s="6" t="s">
        <v>28</v>
      </c>
      <c r="F28" s="6"/>
      <c r="G28" s="2">
        <v>6730.3331132849999</v>
      </c>
      <c r="H28" s="4">
        <f>G28/G5</f>
        <v>4.3736369987946668E-4</v>
      </c>
      <c r="I28">
        <v>647</v>
      </c>
      <c r="J28" s="4">
        <f>I28/I5</f>
        <v>1.36512578357587E-3</v>
      </c>
      <c r="K28" s="2">
        <v>0</v>
      </c>
    </row>
    <row r="29" spans="2:11" x14ac:dyDescent="0.35">
      <c r="E29" s="6" t="s">
        <v>29</v>
      </c>
      <c r="F29" s="6"/>
      <c r="G29" s="2">
        <v>299.81350299500002</v>
      </c>
      <c r="H29" s="4">
        <f>G29/G5</f>
        <v>1.9483068777811937E-5</v>
      </c>
      <c r="I29">
        <v>9</v>
      </c>
      <c r="J29" s="4">
        <f>I29/I5</f>
        <v>1.8989384933821994E-5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17113156.079605445</v>
      </c>
      <c r="H4" s="5"/>
      <c r="I4" s="1">
        <v>2746230</v>
      </c>
      <c r="J4" s="5"/>
      <c r="K4" s="3">
        <v>196047446.03829822</v>
      </c>
    </row>
    <row r="5" spans="1:11" x14ac:dyDescent="0.35">
      <c r="E5" s="6" t="s">
        <v>7</v>
      </c>
      <c r="F5" s="6"/>
      <c r="G5" s="2">
        <v>14637801.660395976</v>
      </c>
      <c r="H5" s="4">
        <f>G5/G4</f>
        <v>0.85535371688922623</v>
      </c>
      <c r="I5">
        <v>445333</v>
      </c>
      <c r="J5" s="4">
        <f>I5/I4</f>
        <v>0.16216158151356588</v>
      </c>
      <c r="K5" s="2">
        <v>27355872.344634347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13869019.062834175</v>
      </c>
      <c r="H7" s="4">
        <f>G7/G5</f>
        <v>0.94747964104187732</v>
      </c>
      <c r="I7">
        <v>418642</v>
      </c>
      <c r="J7" s="4">
        <f>I7/I5</f>
        <v>0.94006507489900815</v>
      </c>
      <c r="K7" s="2">
        <v>26979644.947698064</v>
      </c>
    </row>
    <row r="8" spans="1:11" x14ac:dyDescent="0.35">
      <c r="F8" t="s">
        <v>10</v>
      </c>
      <c r="G8" s="2">
        <f>G5-G7</f>
        <v>768782.59756180085</v>
      </c>
      <c r="H8" s="4">
        <f>1-H7</f>
        <v>5.2520358958122682E-2</v>
      </c>
      <c r="I8">
        <f>I5-I7</f>
        <v>26691</v>
      </c>
      <c r="J8" s="4">
        <f>1-J7</f>
        <v>5.9934925100991854E-2</v>
      </c>
      <c r="K8" s="2">
        <f>K5-K7</f>
        <v>376227.39693628252</v>
      </c>
    </row>
    <row r="9" spans="1:11" x14ac:dyDescent="0.35">
      <c r="E9" s="6" t="s">
        <v>11</v>
      </c>
      <c r="F9" s="6"/>
      <c r="G9" s="2">
        <v>2341639.6236454961</v>
      </c>
      <c r="H9" s="4">
        <f>1-H5-H10</f>
        <v>0.13683271587969334</v>
      </c>
      <c r="I9">
        <v>1630613</v>
      </c>
      <c r="J9" s="4">
        <f>1-J5-J10</f>
        <v>0.59376417852838259</v>
      </c>
      <c r="K9" s="2">
        <v>167711785.50751603</v>
      </c>
    </row>
    <row r="10" spans="1:11" x14ac:dyDescent="0.35">
      <c r="E10" s="6" t="s">
        <v>12</v>
      </c>
      <c r="F10" s="6"/>
      <c r="G10" s="2">
        <v>133714.79556396999</v>
      </c>
      <c r="H10" s="4">
        <f>G10/G4</f>
        <v>7.813567231080433E-3</v>
      </c>
      <c r="I10">
        <v>670284</v>
      </c>
      <c r="J10" s="4">
        <f>I10/I4</f>
        <v>0.24407423995805158</v>
      </c>
      <c r="K10" s="2">
        <v>979788.186147828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6417901.3735961039</v>
      </c>
      <c r="H13" s="5">
        <f>G13/G5</f>
        <v>0.43844707849542547</v>
      </c>
      <c r="I13" s="1">
        <f>I14+I15</f>
        <v>172719</v>
      </c>
      <c r="J13" s="5">
        <f>I13/I5</f>
        <v>0.38784235616942825</v>
      </c>
      <c r="K13" s="3">
        <f>K14+K15</f>
        <v>9605791.5274746362</v>
      </c>
    </row>
    <row r="14" spans="1:11" x14ac:dyDescent="0.35">
      <c r="E14" s="6" t="s">
        <v>15</v>
      </c>
      <c r="F14" s="6"/>
      <c r="G14" s="2">
        <v>6391678.1987867448</v>
      </c>
      <c r="H14" s="4">
        <f>G14/G7</f>
        <v>0.46086014950509313</v>
      </c>
      <c r="I14">
        <v>171405</v>
      </c>
      <c r="J14" s="4">
        <f>I14/I7</f>
        <v>0.40943096965904041</v>
      </c>
      <c r="K14" s="2">
        <v>9592896.8401583191</v>
      </c>
    </row>
    <row r="15" spans="1:11" x14ac:dyDescent="0.35">
      <c r="E15" s="6" t="s">
        <v>16</v>
      </c>
      <c r="F15" s="6"/>
      <c r="G15" s="2">
        <v>26223.174809358999</v>
      </c>
      <c r="H15" s="4">
        <f>G15/G8</f>
        <v>3.4110000528791852E-2</v>
      </c>
      <c r="I15">
        <v>1314</v>
      </c>
      <c r="J15" s="4">
        <f>I15/I8</f>
        <v>4.9230077554231762E-2</v>
      </c>
      <c r="K15" s="2">
        <v>12894.687316317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5746947.3412395166</v>
      </c>
      <c r="H18" s="4">
        <f>G18/G5</f>
        <v>0.39261000214181424</v>
      </c>
      <c r="I18">
        <v>170904</v>
      </c>
      <c r="J18" s="4">
        <f>I18/I5</f>
        <v>0.38376675431643287</v>
      </c>
      <c r="K18" s="2">
        <v>6566735.4847554984</v>
      </c>
    </row>
    <row r="19" spans="2:11" x14ac:dyDescent="0.35">
      <c r="E19" s="6" t="s">
        <v>20</v>
      </c>
      <c r="F19" s="6"/>
      <c r="G19" s="2">
        <v>1842036.9300712789</v>
      </c>
      <c r="H19" s="4">
        <f>G19/G5</f>
        <v>0.12584109095118379</v>
      </c>
      <c r="I19">
        <v>41884</v>
      </c>
      <c r="J19" s="4">
        <f>I19/I5</f>
        <v>9.4050968601024396E-2</v>
      </c>
      <c r="K19" s="2">
        <v>4949281.9283667449</v>
      </c>
    </row>
    <row r="20" spans="2:11" x14ac:dyDescent="0.35">
      <c r="E20" s="6" t="s">
        <v>21</v>
      </c>
      <c r="F20" s="6"/>
      <c r="G20" s="2">
        <v>7048817.3890851811</v>
      </c>
      <c r="H20" s="4">
        <f>1-H18-H19</f>
        <v>0.48154890690700203</v>
      </c>
      <c r="I20">
        <v>232508</v>
      </c>
      <c r="J20" s="4">
        <f>1-J18-J19</f>
        <v>0.52218227708254272</v>
      </c>
      <c r="K20" s="2">
        <v>15826219.878952313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358987.986273435</v>
      </c>
      <c r="H22" s="4">
        <f>G22/G20</f>
        <v>5.0928824859232967E-2</v>
      </c>
      <c r="I22">
        <v>28262</v>
      </c>
      <c r="J22" s="4">
        <f>I22/I20</f>
        <v>0.12155280678514288</v>
      </c>
      <c r="K22" s="2">
        <v>6667520.6953158462</v>
      </c>
    </row>
    <row r="23" spans="2:11" x14ac:dyDescent="0.35">
      <c r="F23" t="s">
        <v>24</v>
      </c>
      <c r="G23" s="2">
        <f>G20-G22</f>
        <v>6689829.4028117461</v>
      </c>
      <c r="H23" s="4">
        <f>1-H22</f>
        <v>0.949071175140767</v>
      </c>
      <c r="I23">
        <f>I20-I22</f>
        <v>204246</v>
      </c>
      <c r="J23" s="4">
        <f>1-J22</f>
        <v>0.87844719321485709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7588708.349704559</v>
      </c>
      <c r="H26" s="4">
        <f>G26/G5</f>
        <v>0.51843224315824432</v>
      </c>
      <c r="I26">
        <v>233752</v>
      </c>
      <c r="J26" s="4">
        <f>I26/I5</f>
        <v>0.52489260845255126</v>
      </c>
      <c r="K26" s="2">
        <v>21417430.957528826</v>
      </c>
    </row>
    <row r="27" spans="2:11" x14ac:dyDescent="0.35">
      <c r="E27" s="6" t="s">
        <v>27</v>
      </c>
      <c r="F27" s="6"/>
      <c r="G27" s="2">
        <v>7014233.5047227331</v>
      </c>
      <c r="H27" s="4">
        <f>G27/G5</f>
        <v>0.47918626494990962</v>
      </c>
      <c r="I27">
        <v>210369</v>
      </c>
      <c r="J27" s="4">
        <f>I27/I5</f>
        <v>0.4723858326241262</v>
      </c>
      <c r="K27" s="2">
        <v>5936944.207882178</v>
      </c>
    </row>
    <row r="28" spans="2:11" x14ac:dyDescent="0.35">
      <c r="E28" s="6" t="s">
        <v>28</v>
      </c>
      <c r="F28" s="6"/>
      <c r="G28" s="2">
        <v>32725.043389367998</v>
      </c>
      <c r="H28" s="4">
        <f>G28/G5</f>
        <v>2.2356528766139007E-3</v>
      </c>
      <c r="I28">
        <v>1124</v>
      </c>
      <c r="J28" s="4">
        <f>I28/I5</f>
        <v>2.5239539849954977E-3</v>
      </c>
      <c r="K28" s="2">
        <v>436.68425992800002</v>
      </c>
    </row>
    <row r="29" spans="2:11" x14ac:dyDescent="0.35">
      <c r="E29" s="6" t="s">
        <v>29</v>
      </c>
      <c r="F29" s="6"/>
      <c r="G29" s="2">
        <v>2134.762579317</v>
      </c>
      <c r="H29" s="4">
        <f>G29/G5</f>
        <v>1.4583901523224023E-4</v>
      </c>
      <c r="I29">
        <v>79</v>
      </c>
      <c r="J29" s="4">
        <f>I29/I5</f>
        <v>1.7739534236178322E-4</v>
      </c>
      <c r="K29" s="2">
        <v>1058.628616427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14901949.210835604</v>
      </c>
    </row>
    <row r="3" spans="1:2" x14ac:dyDescent="0.35">
      <c r="A3" t="s">
        <v>32</v>
      </c>
      <c r="B3">
        <f>'NEWT - EU'!$G$8</f>
        <v>486463.48811452836</v>
      </c>
    </row>
    <row r="4" spans="1:2" x14ac:dyDescent="0.35">
      <c r="A4" t="s">
        <v>33</v>
      </c>
      <c r="B4">
        <f>'NEWT - EU'!$G$9</f>
        <v>447378.49438028398</v>
      </c>
    </row>
    <row r="5" spans="1:2" x14ac:dyDescent="0.35">
      <c r="A5" t="s">
        <v>34</v>
      </c>
      <c r="B5">
        <f>'NEWT - EU'!$G$10</f>
        <v>345.52756422200002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453712</v>
      </c>
    </row>
    <row r="16" spans="1:2" x14ac:dyDescent="0.35">
      <c r="A16" t="s">
        <v>32</v>
      </c>
      <c r="B16">
        <f>'NEWT - EU'!$I$8</f>
        <v>20237</v>
      </c>
    </row>
    <row r="17" spans="1:2" x14ac:dyDescent="0.35">
      <c r="A17" t="s">
        <v>33</v>
      </c>
      <c r="B17">
        <f>'NEWT - EU'!$I$9</f>
        <v>1032322</v>
      </c>
    </row>
    <row r="18" spans="1:2" x14ac:dyDescent="0.35">
      <c r="A18" t="s">
        <v>34</v>
      </c>
      <c r="B18">
        <f>'NEWT - EU'!$I$10</f>
        <v>3778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6698598.1371619338</v>
      </c>
    </row>
    <row r="28" spans="1:2" x14ac:dyDescent="0.35">
      <c r="A28" t="s">
        <v>37</v>
      </c>
      <c r="B28">
        <f>'NEWT - EU'!$G$19</f>
        <v>2236170.8614472412</v>
      </c>
    </row>
    <row r="29" spans="1:2" x14ac:dyDescent="0.35">
      <c r="A29" t="s">
        <v>38</v>
      </c>
      <c r="B29">
        <f>'NEWT - EU'!$G$22</f>
        <v>110696.632059182</v>
      </c>
    </row>
    <row r="30" spans="1:2" x14ac:dyDescent="0.35">
      <c r="A30" t="s">
        <v>39</v>
      </c>
      <c r="B30">
        <f>'NEWT - EU'!$G$23</f>
        <v>6342947.0682817753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7009379.9648874272</v>
      </c>
    </row>
    <row r="41" spans="1:2" x14ac:dyDescent="0.35">
      <c r="A41" t="s">
        <v>42</v>
      </c>
      <c r="B41">
        <f>'NEWT - EU'!$G$27</f>
        <v>8372002.5874464251</v>
      </c>
    </row>
    <row r="42" spans="1:2" x14ac:dyDescent="0.35">
      <c r="A42" t="s">
        <v>43</v>
      </c>
      <c r="B42">
        <f>'NEWT - EU'!$G$28</f>
        <v>6730.3331132849999</v>
      </c>
    </row>
    <row r="43" spans="1:2" x14ac:dyDescent="0.35">
      <c r="A43" t="s">
        <v>44</v>
      </c>
      <c r="B43">
        <f>'NEWT - EU'!$G$29</f>
        <v>299.81350299500002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2025-07-30T14:44:19Z</dcterms:created>
  <dcterms:modified xsi:type="dcterms:W3CDTF">2025-07-30T14:44:19Z</dcterms:modified>
</cp:coreProperties>
</file>