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9BFBA881-6A0D-4DB5-B00E-88F6F4DCC5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20" i="5"/>
  <c r="H20" i="5"/>
  <c r="J19" i="5"/>
  <c r="H19" i="5"/>
  <c r="J18" i="5"/>
  <c r="H18" i="5"/>
  <c r="J14" i="5"/>
  <c r="H14" i="5"/>
  <c r="K13" i="5"/>
  <c r="J13" i="5"/>
  <c r="I13" i="5"/>
  <c r="H13" i="5"/>
  <c r="G13" i="5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20" i="2"/>
  <c r="J19" i="2"/>
  <c r="H19" i="2"/>
  <c r="J18" i="2"/>
  <c r="H18" i="2"/>
  <c r="H20" i="2" s="1"/>
  <c r="J15" i="2"/>
  <c r="J14" i="2"/>
  <c r="H14" i="2"/>
  <c r="K13" i="2"/>
  <c r="J13" i="2"/>
  <c r="I13" i="2"/>
  <c r="G13" i="2"/>
  <c r="H13" i="2" s="1"/>
  <c r="J10" i="2"/>
  <c r="J9" i="2" s="1"/>
  <c r="H10" i="2"/>
  <c r="K8" i="2"/>
  <c r="I8" i="2"/>
  <c r="B16" i="3" s="1"/>
  <c r="H8" i="2"/>
  <c r="G8" i="2"/>
  <c r="H15" i="2" s="1"/>
  <c r="J7" i="2"/>
  <c r="J8" i="2" s="1"/>
  <c r="H7" i="2"/>
  <c r="J5" i="2"/>
  <c r="H5" i="2"/>
  <c r="H9" i="2" s="1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<sst xmlns="http://schemas.openxmlformats.org/spreadsheetml/2006/main" count="82" uniqueCount="45">
  <si>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20 June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</si>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</sst>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14640169.889431683</c:v>
                </c:pt>
                <c:pt idx="1">
                  <c:v>521190.14519211464</c:v>
                </c:pt>
                <c:pt idx="2">
                  <c:v>440711.03084526898</c:v>
                </c:pt>
                <c:pt idx="3">
                  <c:v>447.96263741799999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527-486C-9690-394789B65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450496</c:v>
                </c:pt>
                <c:pt idx="1">
                  <c:v>19980</c:v>
                </c:pt>
                <c:pt idx="2">
                  <c:v>1033234</c:v>
                </c:pt>
                <c:pt idx="3">
                  <c:v>3352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002-4E2D-9CED-7F5425470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7450277.7407208011</c:v>
                </c:pt>
                <c:pt idx="1">
                  <c:v>2019865.748679579</c:v>
                </c:pt>
                <c:pt idx="2">
                  <c:v>92323.486833728006</c:v>
                </c:pt>
                <c:pt idx="3">
                  <c:v>5598893.0583896898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3F1-4791-948B-35E88A23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7526909.5077916784</c:v>
                </c:pt>
                <c:pt idx="1">
                  <c:v>7626424.7659914112</c:v>
                </c:pt>
                <c:pt idx="2">
                  <c:v>7712.1998320049997</c:v>
                </c:pt>
                <c:pt idx="3">
                  <c:v>313.56100870400002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EF4-4DB9-8078-5877B5AE5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15602519.028106485</v>
      </c>
      <c r="H4" s="5"/>
      <c r="I4" s="1">
        <v>1507062</v>
      </c>
      <c r="J4" s="5"/>
      <c r="K4" s="3">
        <v>776493.77143676195</v>
      </c>
    </row>
    <row r="5" spans="1:11" x14ac:dyDescent="0.25">
      <c r="E5" s="6" t="s">
        <v>7</v>
      </c>
      <c r="F5" s="6"/>
      <c r="G5" s="2">
        <v>15161360.034623798</v>
      </c>
      <c r="H5" s="4">
        <f>G5/G4</f>
        <v>0.97172514305619628</v>
      </c>
      <c r="I5">
        <v>470476</v>
      </c>
      <c r="J5" s="4">
        <f>I5/I4</f>
        <v>0.31218091890048322</v>
      </c>
      <c r="K5" s="2">
        <v>680839.03658409999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14640169.889431683</v>
      </c>
      <c r="H7" s="4">
        <f>G7/G5</f>
        <v>0.96562378678417504</v>
      </c>
      <c r="I7">
        <v>450496</v>
      </c>
      <c r="J7" s="4">
        <f>I7/I5</f>
        <v>0.95753237147059578</v>
      </c>
      <c r="K7" s="2">
        <v>593057.93940823199</v>
      </c>
    </row>
    <row r="8" spans="1:11" x14ac:dyDescent="0.25">
      <c r="F8" t="s">
        <v>10</v>
      </c>
      <c r="G8" s="2">
        <f>G5-G7</f>
        <v>521190.14519211464</v>
      </c>
      <c r="H8" s="4">
        <f>1-H7</f>
        <v>3.4376213215824958E-2</v>
      </c>
      <c r="I8">
        <f>I5-I7</f>
        <v>19980</v>
      </c>
      <c r="J8" s="4">
        <f>1-J7</f>
        <v>4.2467628529404222E-2</v>
      </c>
      <c r="K8" s="2">
        <f>K5-K7</f>
        <v>87781.097175867995</v>
      </c>
    </row>
    <row r="9" spans="1:11" x14ac:dyDescent="0.25">
      <c r="E9" s="6" t="s">
        <v>11</v>
      </c>
      <c r="F9" s="6"/>
      <c r="G9" s="2">
        <v>440711.03084526898</v>
      </c>
      <c r="H9" s="4">
        <f>1-H5-H10</f>
        <v>2.8246146026251813E-2</v>
      </c>
      <c r="I9">
        <v>1033234</v>
      </c>
      <c r="J9" s="4">
        <f>1-J5-J10</f>
        <v>0.68559488594364404</v>
      </c>
      <c r="K9" s="2">
        <v>94913.483274344995</v>
      </c>
    </row>
    <row r="10" spans="1:11" x14ac:dyDescent="0.25">
      <c r="E10" s="6" t="s">
        <v>12</v>
      </c>
      <c r="F10" s="6"/>
      <c r="G10" s="2">
        <v>447.96263741799999</v>
      </c>
      <c r="H10" s="4">
        <f>G10/G4</f>
        <v>2.871091755190537E-5</v>
      </c>
      <c r="I10">
        <v>3352</v>
      </c>
      <c r="J10" s="4">
        <f>I10/I4</f>
        <v>2.2241951558728172E-3</v>
      </c>
      <c r="K10" s="2">
        <v>741.25157831700005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8312854.7646185597</v>
      </c>
      <c r="H13" s="5">
        <f>G13/G5</f>
        <v>0.54829215490131511</v>
      </c>
      <c r="I13" s="1">
        <f>I14+I15</f>
        <v>278713</v>
      </c>
      <c r="J13" s="5">
        <f>I13/I5</f>
        <v>0.59240641392972226</v>
      </c>
      <c r="K13" s="3">
        <f>K14+K15</f>
        <v>-10506.327020983001</v>
      </c>
    </row>
    <row r="14" spans="1:11" x14ac:dyDescent="0.25">
      <c r="E14" s="6" t="s">
        <v>15</v>
      </c>
      <c r="F14" s="6"/>
      <c r="G14" s="2">
        <v>8272986.1725680111</v>
      </c>
      <c r="H14" s="4">
        <f>G14/G7</f>
        <v>0.56508812637072203</v>
      </c>
      <c r="I14">
        <v>276695</v>
      </c>
      <c r="J14" s="4">
        <f>I14/I7</f>
        <v>0.61420079201591138</v>
      </c>
      <c r="K14" s="2">
        <v>-17958.437020983001</v>
      </c>
    </row>
    <row r="15" spans="1:11" x14ac:dyDescent="0.25">
      <c r="E15" s="6" t="s">
        <v>16</v>
      </c>
      <c r="F15" s="6"/>
      <c r="G15" s="2">
        <v>39868.592050548999</v>
      </c>
      <c r="H15" s="4">
        <f>G15/G8</f>
        <v>7.649529143697284E-2</v>
      </c>
      <c r="I15">
        <v>2018</v>
      </c>
      <c r="J15" s="4">
        <f>I15/I8</f>
        <v>0.101001001001001</v>
      </c>
      <c r="K15" s="2">
        <v>7452.11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7450277.7407208011</v>
      </c>
      <c r="H18" s="4">
        <f>G18/G5</f>
        <v>0.4913990383254998</v>
      </c>
      <c r="I18">
        <v>258298</v>
      </c>
      <c r="J18" s="4">
        <f>I18/I5</f>
        <v>0.54901418988428741</v>
      </c>
      <c r="K18" s="2">
        <v>22191.156542293</v>
      </c>
    </row>
    <row r="19" spans="2:11" x14ac:dyDescent="0.25">
      <c r="E19" s="6" t="s">
        <v>20</v>
      </c>
      <c r="F19" s="6"/>
      <c r="G19" s="2">
        <v>2019865.748679579</v>
      </c>
      <c r="H19" s="4">
        <f>G19/G5</f>
        <v>0.13322457510848884</v>
      </c>
      <c r="I19">
        <v>35956</v>
      </c>
      <c r="J19" s="4">
        <f>I19/I5</f>
        <v>7.6424727297460443E-2</v>
      </c>
      <c r="K19" s="2">
        <v>110196.222867591</v>
      </c>
    </row>
    <row r="20" spans="2:11" x14ac:dyDescent="0.25">
      <c r="E20" s="6" t="s">
        <v>21</v>
      </c>
      <c r="F20" s="6"/>
      <c r="G20" s="2">
        <v>5691216.5452234177</v>
      </c>
      <c r="H20" s="4">
        <f>1-H18-H19</f>
        <v>0.37537638656601136</v>
      </c>
      <c r="I20">
        <v>176222</v>
      </c>
      <c r="J20" s="4">
        <f>1-J18-J19</f>
        <v>0.37456108281825218</v>
      </c>
      <c r="K20" s="2">
        <v>548451.657174216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92323.486833728006</v>
      </c>
      <c r="H22" s="4">
        <f>G22/G20</f>
        <v>1.6222100512273463E-2</v>
      </c>
      <c r="I22">
        <v>9509</v>
      </c>
      <c r="J22" s="4">
        <f>I22/I20</f>
        <v>5.3960345473323422E-2</v>
      </c>
      <c r="K22" s="2">
        <v>35768.047277976999</v>
      </c>
    </row>
    <row r="23" spans="2:11" x14ac:dyDescent="0.25">
      <c r="F23" t="s">
        <v>24</v>
      </c>
      <c r="G23" s="2">
        <f>G20-G22</f>
        <v>5598893.0583896898</v>
      </c>
      <c r="H23" s="4">
        <f>1-H22</f>
        <v>0.98377789948772654</v>
      </c>
      <c r="I23">
        <f>I20-I22</f>
        <v>166713</v>
      </c>
      <c r="J23" s="4">
        <f>1-J22</f>
        <v>0.9460396545266766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7526909.5077916784</v>
      </c>
      <c r="H26" s="4">
        <f>G26/G5</f>
        <v>0.49645345078558745</v>
      </c>
      <c r="I26">
        <v>246173</v>
      </c>
      <c r="J26" s="4">
        <f>I26/I5</f>
        <v>0.52324241831676854</v>
      </c>
      <c r="K26" s="2">
        <v>124792.48358012</v>
      </c>
    </row>
    <row r="27" spans="2:11" x14ac:dyDescent="0.25">
      <c r="E27" s="6" t="s">
        <v>27</v>
      </c>
      <c r="F27" s="6"/>
      <c r="G27" s="2">
        <v>7626424.7659914112</v>
      </c>
      <c r="H27" s="4">
        <f>G27/G5</f>
        <v>0.50301719295465874</v>
      </c>
      <c r="I27">
        <v>223584</v>
      </c>
      <c r="J27" s="4">
        <f>I27/I5</f>
        <v>0.47522934219811425</v>
      </c>
      <c r="K27" s="2">
        <v>556046.55300397996</v>
      </c>
    </row>
    <row r="28" spans="2:11" x14ac:dyDescent="0.25">
      <c r="E28" s="6" t="s">
        <v>28</v>
      </c>
      <c r="F28" s="6"/>
      <c r="G28" s="2">
        <v>7712.1998320049997</v>
      </c>
      <c r="H28" s="4">
        <f>G28/G5</f>
        <v>5.0867467129550061E-4</v>
      </c>
      <c r="I28">
        <v>711</v>
      </c>
      <c r="J28" s="4">
        <f>I28/I5</f>
        <v>1.5112354296499715E-3</v>
      </c>
      <c r="K28" s="2">
        <v>0</v>
      </c>
    </row>
    <row r="29" spans="2:11" x14ac:dyDescent="0.25">
      <c r="E29" s="6" t="s">
        <v>29</v>
      </c>
      <c r="F29" s="6"/>
      <c r="G29" s="2">
        <v>313.56100870400002</v>
      </c>
      <c r="H29" s="4">
        <f>G29/G5</f>
        <v>2.0681588458286386E-5</v>
      </c>
      <c r="I29">
        <v>8</v>
      </c>
      <c r="J29" s="4">
        <f>I29/I5</f>
        <v>1.7004055467228933E-5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17294744.921634734</v>
      </c>
      <c r="H4" s="5"/>
      <c r="I4" s="1">
        <v>2809714</v>
      </c>
      <c r="J4" s="5"/>
      <c r="K4" s="3">
        <v>196634577.08282706</v>
      </c>
    </row>
    <row r="5" spans="1:11" x14ac:dyDescent="0.25">
      <c r="E5" s="6" t="s">
        <v>7</v>
      </c>
      <c r="F5" s="6"/>
      <c r="G5" s="2">
        <v>14795052.19924614</v>
      </c>
      <c r="H5" s="4">
        <f>G5/G4</f>
        <v>0.85546518704293684</v>
      </c>
      <c r="I5">
        <v>462205</v>
      </c>
      <c r="J5" s="4">
        <f>I5/I4</f>
        <v>0.16450250808445271</v>
      </c>
      <c r="K5" s="2">
        <v>24718857.459313028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14072186.459457958</v>
      </c>
      <c r="H7" s="4">
        <f>G7/G5</f>
        <v>0.95114138631933898</v>
      </c>
      <c r="I7">
        <v>436267</v>
      </c>
      <c r="J7" s="4">
        <f>I7/I5</f>
        <v>0.94388204368191608</v>
      </c>
      <c r="K7" s="2">
        <v>24377263.203190677</v>
      </c>
    </row>
    <row r="8" spans="1:11" x14ac:dyDescent="0.25">
      <c r="F8" t="s">
        <v>10</v>
      </c>
      <c r="G8" s="2">
        <f>G5-G7</f>
        <v>722865.73978818208</v>
      </c>
      <c r="H8" s="4">
        <f>1-H7</f>
        <v>4.8858613680661023E-2</v>
      </c>
      <c r="I8">
        <f>I5-I7</f>
        <v>25938</v>
      </c>
      <c r="J8" s="4">
        <f>1-J7</f>
        <v>5.6117956318083917E-2</v>
      </c>
      <c r="K8" s="2">
        <f>K5-K7</f>
        <v>341594.25612235069</v>
      </c>
    </row>
    <row r="9" spans="1:11" x14ac:dyDescent="0.25">
      <c r="E9" s="6" t="s">
        <v>11</v>
      </c>
      <c r="F9" s="6"/>
      <c r="G9" s="2">
        <v>2371895.7937838389</v>
      </c>
      <c r="H9" s="4">
        <f>1-H5-H10</f>
        <v>0.13714546265534894</v>
      </c>
      <c r="I9">
        <v>1691068</v>
      </c>
      <c r="J9" s="4">
        <f>1-J5-J10</f>
        <v>0.6018648161343112</v>
      </c>
      <c r="K9" s="2">
        <v>171180082.62345952</v>
      </c>
    </row>
    <row r="10" spans="1:11" x14ac:dyDescent="0.25">
      <c r="E10" s="6" t="s">
        <v>12</v>
      </c>
      <c r="F10" s="6"/>
      <c r="G10" s="2">
        <v>127796.928604752</v>
      </c>
      <c r="H10" s="4">
        <f>G10/G4</f>
        <v>7.3893503017142146E-3</v>
      </c>
      <c r="I10">
        <v>656441</v>
      </c>
      <c r="J10" s="4">
        <f>I10/I4</f>
        <v>0.23363267578123609</v>
      </c>
      <c r="K10" s="2">
        <v>735637.00005449995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6477063.9982040506</v>
      </c>
      <c r="H13" s="5">
        <f>G13/G5</f>
        <v>0.43778581589148297</v>
      </c>
      <c r="I13" s="1">
        <f>I14+I15</f>
        <v>181099</v>
      </c>
      <c r="J13" s="5">
        <f>I13/I5</f>
        <v>0.39181532004197273</v>
      </c>
      <c r="K13" s="3">
        <f>K14+K15</f>
        <v>8495097.6493755095</v>
      </c>
    </row>
    <row r="14" spans="1:11" x14ac:dyDescent="0.25">
      <c r="E14" s="6" t="s">
        <v>15</v>
      </c>
      <c r="F14" s="6"/>
      <c r="G14" s="2">
        <v>6448270.1794780092</v>
      </c>
      <c r="H14" s="4">
        <f>G14/G7</f>
        <v>0.45822802291992853</v>
      </c>
      <c r="I14">
        <v>179669</v>
      </c>
      <c r="J14" s="4">
        <f>I14/I7</f>
        <v>0.41183266210829605</v>
      </c>
      <c r="K14" s="2">
        <v>8481251.752094157</v>
      </c>
    </row>
    <row r="15" spans="1:11" x14ac:dyDescent="0.25">
      <c r="E15" s="6" t="s">
        <v>16</v>
      </c>
      <c r="F15" s="6"/>
      <c r="G15" s="2">
        <v>28793.818726041001</v>
      </c>
      <c r="H15" s="4">
        <f>G15/G8</f>
        <v>3.9832872331836224E-2</v>
      </c>
      <c r="I15">
        <v>1430</v>
      </c>
      <c r="J15" s="4">
        <f>I15/I8</f>
        <v>5.5131467345207803E-2</v>
      </c>
      <c r="K15" s="2">
        <v>13845.897281351999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5860054.4421809753</v>
      </c>
      <c r="H18" s="4">
        <f>G18/G5</f>
        <v>0.39608203899946803</v>
      </c>
      <c r="I18">
        <v>180519</v>
      </c>
      <c r="J18" s="4">
        <f>I18/I5</f>
        <v>0.39056046559427093</v>
      </c>
      <c r="K18" s="2">
        <v>6279344.649648142</v>
      </c>
    </row>
    <row r="19" spans="2:11" x14ac:dyDescent="0.25">
      <c r="E19" s="6" t="s">
        <v>20</v>
      </c>
      <c r="F19" s="6"/>
      <c r="G19" s="2">
        <v>1888583.755299065</v>
      </c>
      <c r="H19" s="4">
        <f>G19/G5</f>
        <v>0.12764968516943084</v>
      </c>
      <c r="I19">
        <v>42614</v>
      </c>
      <c r="J19" s="4">
        <f>I19/I5</f>
        <v>9.2197185231661274E-2</v>
      </c>
      <c r="K19" s="2">
        <v>4522371.4648353597</v>
      </c>
    </row>
    <row r="20" spans="2:11" x14ac:dyDescent="0.25">
      <c r="E20" s="6" t="s">
        <v>21</v>
      </c>
      <c r="F20" s="6"/>
      <c r="G20" s="2">
        <v>7046414.0017661015</v>
      </c>
      <c r="H20" s="4">
        <f>1-H18-H19</f>
        <v>0.4762682758311011</v>
      </c>
      <c r="I20">
        <v>239035</v>
      </c>
      <c r="J20" s="4">
        <f>1-J18-J19</f>
        <v>0.51724234917406775</v>
      </c>
      <c r="K20" s="2">
        <v>13905347.056307197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333486.07214494399</v>
      </c>
      <c r="H22" s="4">
        <f>G22/G20</f>
        <v>4.7327061972424499E-2</v>
      </c>
      <c r="I22">
        <v>27175</v>
      </c>
      <c r="J22" s="4">
        <f>I22/I20</f>
        <v>0.11368628025184596</v>
      </c>
      <c r="K22" s="2">
        <v>5203964.6812252346</v>
      </c>
    </row>
    <row r="23" spans="2:11" x14ac:dyDescent="0.25">
      <c r="F23" t="s">
        <v>24</v>
      </c>
      <c r="G23" s="2">
        <f>G20-G22</f>
        <v>6712927.9296211572</v>
      </c>
      <c r="H23" s="4">
        <f>1-H22</f>
        <v>0.95267293802757547</v>
      </c>
      <c r="I23">
        <f>I20-I22</f>
        <v>211860</v>
      </c>
      <c r="J23" s="4">
        <f>1-J22</f>
        <v>0.88631371974815409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7704522.7808977021</v>
      </c>
      <c r="H26" s="4">
        <f>G26/G5</f>
        <v>0.52074995594069451</v>
      </c>
      <c r="I26">
        <v>243953</v>
      </c>
      <c r="J26" s="4">
        <f>I26/I5</f>
        <v>0.52780259841412358</v>
      </c>
      <c r="K26" s="2">
        <v>19420554.829083428</v>
      </c>
    </row>
    <row r="27" spans="2:11" x14ac:dyDescent="0.25">
      <c r="E27" s="6" t="s">
        <v>27</v>
      </c>
      <c r="F27" s="6"/>
      <c r="G27" s="2">
        <v>7053473.23303797</v>
      </c>
      <c r="H27" s="4">
        <f>G27/G5</f>
        <v>0.47674541042831664</v>
      </c>
      <c r="I27">
        <v>216992</v>
      </c>
      <c r="J27" s="4">
        <f>I27/I5</f>
        <v>0.46947133847535183</v>
      </c>
      <c r="K27" s="2">
        <v>5296721.5756607633</v>
      </c>
    </row>
    <row r="28" spans="2:11" x14ac:dyDescent="0.25">
      <c r="E28" s="6" t="s">
        <v>28</v>
      </c>
      <c r="F28" s="6"/>
      <c r="G28" s="2">
        <v>35122.225672619003</v>
      </c>
      <c r="H28" s="4">
        <f>G28/G5</f>
        <v>2.3739169824901736E-3</v>
      </c>
      <c r="I28">
        <v>1178</v>
      </c>
      <c r="J28" s="4">
        <f>I28/I5</f>
        <v>2.548652654125334E-3</v>
      </c>
      <c r="K28" s="2">
        <v>505.57371755100002</v>
      </c>
    </row>
    <row r="29" spans="2:11" x14ac:dyDescent="0.25">
      <c r="E29" s="6" t="s">
        <v>29</v>
      </c>
      <c r="F29" s="6"/>
      <c r="G29" s="2">
        <v>1933.95963785</v>
      </c>
      <c r="H29" s="4">
        <f>G29/G5</f>
        <v>1.3071664849878274E-4</v>
      </c>
      <c r="I29">
        <v>73</v>
      </c>
      <c r="J29" s="4">
        <f>I29/I5</f>
        <v>1.5793857703832716E-4</v>
      </c>
      <c r="K29" s="2">
        <v>1075.480851285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14640169.889431683</v>
      </c>
    </row>
    <row r="3" spans="1:2" x14ac:dyDescent="0.25">
      <c r="A3" t="s">
        <v>32</v>
      </c>
      <c r="B3">
        <f>'NEWT - EU'!$G$8</f>
        <v>521190.14519211464</v>
      </c>
    </row>
    <row r="4" spans="1:2" x14ac:dyDescent="0.25">
      <c r="A4" t="s">
        <v>33</v>
      </c>
      <c r="B4">
        <f>'NEWT - EU'!$G$9</f>
        <v>440711.03084526898</v>
      </c>
    </row>
    <row r="5" spans="1:2" x14ac:dyDescent="0.25">
      <c r="A5" t="s">
        <v>34</v>
      </c>
      <c r="B5">
        <f>'NEWT - EU'!$G$10</f>
        <v>447.96263741799999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450496</v>
      </c>
    </row>
    <row r="16" spans="1:2" x14ac:dyDescent="0.25">
      <c r="A16" t="s">
        <v>32</v>
      </c>
      <c r="B16">
        <f>'NEWT - EU'!$I$8</f>
        <v>19980</v>
      </c>
    </row>
    <row r="17" spans="1:2" x14ac:dyDescent="0.25">
      <c r="A17" t="s">
        <v>33</v>
      </c>
      <c r="B17">
        <f>'NEWT - EU'!$I$9</f>
        <v>1033234</v>
      </c>
    </row>
    <row r="18" spans="1:2" x14ac:dyDescent="0.25">
      <c r="A18" t="s">
        <v>34</v>
      </c>
      <c r="B18">
        <f>'NEWT - EU'!$I$10</f>
        <v>3352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7450277.7407208011</v>
      </c>
    </row>
    <row r="28" spans="1:2" x14ac:dyDescent="0.25">
      <c r="A28" t="s">
        <v>37</v>
      </c>
      <c r="B28">
        <f>'NEWT - EU'!$G$19</f>
        <v>2019865.748679579</v>
      </c>
    </row>
    <row r="29" spans="1:2" x14ac:dyDescent="0.25">
      <c r="A29" t="s">
        <v>38</v>
      </c>
      <c r="B29">
        <f>'NEWT - EU'!$G$22</f>
        <v>92323.486833728006</v>
      </c>
    </row>
    <row r="30" spans="1:2" x14ac:dyDescent="0.25">
      <c r="A30" t="s">
        <v>39</v>
      </c>
      <c r="B30">
        <f>'NEWT - EU'!$G$23</f>
        <v>5598893.0583896898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7526909.5077916784</v>
      </c>
    </row>
    <row r="41" spans="1:2" x14ac:dyDescent="0.25">
      <c r="A41" t="s">
        <v>42</v>
      </c>
      <c r="B41">
        <f>'NEWT - EU'!$G$27</f>
        <v>7626424.7659914112</v>
      </c>
    </row>
    <row r="42" spans="1:2" x14ac:dyDescent="0.25">
      <c r="A42" t="s">
        <v>43</v>
      </c>
      <c r="B42">
        <f>'NEWT - EU'!$G$28</f>
        <v>7712.1998320049997</v>
      </c>
    </row>
    <row r="43" spans="1:2" x14ac:dyDescent="0.25">
      <c r="A43" t="s">
        <v>44</v>
      </c>
      <c r="B43">
        <f>'NEWT - EU'!$G$29</f>
        <v>313.56100870400002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2025-07-01T14:55:55Z</dcterms:created>
  <dcterms:modified xsi:type="dcterms:W3CDTF">2025-07-01T14:55:55Z</dcterms:modified>
</cp:coreProperties>
</file>