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021339C-89CB-499D-A5E1-424D0BDA8D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<sst xmlns="http://schemas.openxmlformats.org/spreadsheetml/2006/main" count="82" uniqueCount="45">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</sst>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13193547.511878271</c:v>
                </c:pt>
                <c:pt idx="1">
                  <c:v>325327.65743072145</c:v>
                </c:pt>
                <c:pt idx="2">
                  <c:v>363521.261539214</c:v>
                </c:pt>
                <c:pt idx="3">
                  <c:v>83.304284843999994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70-4671-96E3-FD8DA7A1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463647</c:v>
                </c:pt>
                <c:pt idx="1">
                  <c:v>24461</c:v>
                </c:pt>
                <c:pt idx="2">
                  <c:v>858548</c:v>
                </c:pt>
                <c:pt idx="3">
                  <c:v>2902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A0-4BE7-8A51-F55D41C31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5307940.5422010627</c:v>
                </c:pt>
                <c:pt idx="1">
                  <c:v>1640463.537788233</c:v>
                </c:pt>
                <c:pt idx="2">
                  <c:v>78632.189388287996</c:v>
                </c:pt>
                <c:pt idx="3">
                  <c:v>6491838.8999314085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0B-4578-8992-DCDA6004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5195966.2682455471</c:v>
                </c:pt>
                <c:pt idx="1">
                  <c:v>8312757.6613720339</c:v>
                </c:pt>
                <c:pt idx="2">
                  <c:v>9098.9622438679999</c:v>
                </c:pt>
                <c:pt idx="3">
                  <c:v>1052.2774475440001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EE-4C39-A7DA-15A0C3569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13882479.735133052</v>
      </c>
      <c r="H4" s="5"/>
      <c r="I4" s="1">
        <v>1349558</v>
      </c>
      <c r="J4" s="5"/>
      <c r="K4" s="3">
        <v>1401135.434338476</v>
      </c>
    </row>
    <row r="5" spans="1:11" x14ac:dyDescent="0.35">
      <c r="E5" s="6" t="s">
        <v>7</v>
      </c>
      <c r="F5" s="6"/>
      <c r="G5" s="2">
        <v>13518875.169308992</v>
      </c>
      <c r="H5" s="4">
        <f>G5/G4</f>
        <v>0.97380838490231192</v>
      </c>
      <c r="I5">
        <v>488108</v>
      </c>
      <c r="J5" s="4">
        <f>I5/I4</f>
        <v>0.36167989815924917</v>
      </c>
      <c r="K5" s="2">
        <v>1291097.4991836001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13193547.511878271</v>
      </c>
      <c r="H7" s="4">
        <f>G7/G5</f>
        <v>0.97593530132083095</v>
      </c>
      <c r="I7">
        <v>463647</v>
      </c>
      <c r="J7" s="4">
        <f>I7/I5</f>
        <v>0.94988609078318731</v>
      </c>
      <c r="K7" s="2">
        <v>876539.79670656705</v>
      </c>
    </row>
    <row r="8" spans="1:11" x14ac:dyDescent="0.35">
      <c r="F8" t="s">
        <v>10</v>
      </c>
      <c r="G8" s="2">
        <f>G5-G7</f>
        <v>325327.65743072145</v>
      </c>
      <c r="H8" s="4">
        <f>1-H7</f>
        <v>2.406469867916905E-2</v>
      </c>
      <c r="I8">
        <f>I5-I7</f>
        <v>24461</v>
      </c>
      <c r="J8" s="4">
        <f>1-J7</f>
        <v>5.0113909216812691E-2</v>
      </c>
      <c r="K8" s="2">
        <f>K5-K7</f>
        <v>414557.70247703302</v>
      </c>
    </row>
    <row r="9" spans="1:11" x14ac:dyDescent="0.35">
      <c r="E9" s="6" t="s">
        <v>11</v>
      </c>
      <c r="F9" s="6"/>
      <c r="G9" s="2">
        <v>363521.261539214</v>
      </c>
      <c r="H9" s="4">
        <f>1-H5-H10</f>
        <v>2.6185614420112219E-2</v>
      </c>
      <c r="I9">
        <v>858548</v>
      </c>
      <c r="J9" s="4">
        <f>1-J5-J10</f>
        <v>0.63616976817595094</v>
      </c>
      <c r="K9" s="2">
        <v>109663.737506804</v>
      </c>
    </row>
    <row r="10" spans="1:11" x14ac:dyDescent="0.35">
      <c r="E10" s="6" t="s">
        <v>12</v>
      </c>
      <c r="F10" s="6"/>
      <c r="G10" s="2">
        <v>83.304284843999994</v>
      </c>
      <c r="H10" s="4">
        <f>G10/G4</f>
        <v>6.0006775758640495E-6</v>
      </c>
      <c r="I10">
        <v>2902</v>
      </c>
      <c r="J10" s="4">
        <f>I10/I4</f>
        <v>2.1503336647998826E-3</v>
      </c>
      <c r="K10" s="2">
        <v>374.19764807199999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6345652.733574003</v>
      </c>
      <c r="H13" s="5">
        <f>G13/G5</f>
        <v>0.46939206510169712</v>
      </c>
      <c r="I13" s="1">
        <f>I14+I15</f>
        <v>273725</v>
      </c>
      <c r="J13" s="5">
        <f>I13/I5</f>
        <v>0.560787776475698</v>
      </c>
      <c r="K13" s="3">
        <f>K14+K15</f>
        <v>1208.8804787049994</v>
      </c>
    </row>
    <row r="14" spans="1:11" x14ac:dyDescent="0.35">
      <c r="E14" s="6" t="s">
        <v>15</v>
      </c>
      <c r="F14" s="6"/>
      <c r="G14" s="2">
        <v>6314540.568212877</v>
      </c>
      <c r="H14" s="4">
        <f>G14/G7</f>
        <v>0.4786082410760138</v>
      </c>
      <c r="I14">
        <v>271495</v>
      </c>
      <c r="J14" s="4">
        <f>I14/I7</f>
        <v>0.58556401745293296</v>
      </c>
      <c r="K14" s="2">
        <v>-4382.2695212950002</v>
      </c>
    </row>
    <row r="15" spans="1:11" x14ac:dyDescent="0.35">
      <c r="E15" s="6" t="s">
        <v>16</v>
      </c>
      <c r="F15" s="6"/>
      <c r="G15" s="2">
        <v>31112.165361126001</v>
      </c>
      <c r="H15" s="4">
        <f>G15/G8</f>
        <v>9.5633324282462337E-2</v>
      </c>
      <c r="I15">
        <v>2230</v>
      </c>
      <c r="J15" s="4">
        <f>I15/I8</f>
        <v>9.1165528800948442E-2</v>
      </c>
      <c r="K15" s="2">
        <v>5591.15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5307940.5422010627</v>
      </c>
      <c r="H18" s="4">
        <f>G18/G5</f>
        <v>0.39263181852964579</v>
      </c>
      <c r="I18">
        <v>244406</v>
      </c>
      <c r="J18" s="4">
        <f>I18/I5</f>
        <v>0.50072115187622412</v>
      </c>
      <c r="K18" s="2">
        <v>123361.716538379</v>
      </c>
    </row>
    <row r="19" spans="2:11" x14ac:dyDescent="0.35">
      <c r="E19" s="6" t="s">
        <v>20</v>
      </c>
      <c r="F19" s="6"/>
      <c r="G19" s="2">
        <v>1640463.537788233</v>
      </c>
      <c r="H19" s="4">
        <f>G19/G5</f>
        <v>0.12134615618853178</v>
      </c>
      <c r="I19">
        <v>30405</v>
      </c>
      <c r="J19" s="4">
        <f>I19/I5</f>
        <v>6.2291542035778968E-2</v>
      </c>
      <c r="K19" s="2">
        <v>56489.794141512</v>
      </c>
    </row>
    <row r="20" spans="2:11" x14ac:dyDescent="0.35">
      <c r="E20" s="6" t="s">
        <v>21</v>
      </c>
      <c r="F20" s="6"/>
      <c r="G20" s="2">
        <v>6570471.0893196966</v>
      </c>
      <c r="H20" s="4">
        <f>1-H18-H19</f>
        <v>0.48602202528182242</v>
      </c>
      <c r="I20">
        <v>213297</v>
      </c>
      <c r="J20" s="4">
        <f>1-J18-J19</f>
        <v>0.43698730608799691</v>
      </c>
      <c r="K20" s="2">
        <v>1111245.988503709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78632.189388287996</v>
      </c>
      <c r="H22" s="4">
        <f>G22/G20</f>
        <v>1.1967511662307541E-2</v>
      </c>
      <c r="I22">
        <v>10025</v>
      </c>
      <c r="J22" s="4">
        <f>I22/I20</f>
        <v>4.7000192220237512E-2</v>
      </c>
      <c r="K22" s="2">
        <v>62489.492486262003</v>
      </c>
    </row>
    <row r="23" spans="2:11" x14ac:dyDescent="0.35">
      <c r="F23" t="s">
        <v>24</v>
      </c>
      <c r="G23" s="2">
        <f>G20-G22</f>
        <v>6491838.8999314085</v>
      </c>
      <c r="H23" s="4">
        <f>1-H22</f>
        <v>0.98803248833769242</v>
      </c>
      <c r="I23">
        <f>I20-I22</f>
        <v>203272</v>
      </c>
      <c r="J23" s="4">
        <f>1-J22</f>
        <v>0.95299980777976245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5195966.2682455471</v>
      </c>
      <c r="H26" s="4">
        <f>G26/G5</f>
        <v>0.38434900856556509</v>
      </c>
      <c r="I26">
        <v>239821</v>
      </c>
      <c r="J26" s="4">
        <f>I26/I5</f>
        <v>0.49132773894302079</v>
      </c>
      <c r="K26" s="2">
        <v>328093.108569976</v>
      </c>
    </row>
    <row r="27" spans="2:11" x14ac:dyDescent="0.35">
      <c r="E27" s="6" t="s">
        <v>27</v>
      </c>
      <c r="F27" s="6"/>
      <c r="G27" s="2">
        <v>8312757.6613720339</v>
      </c>
      <c r="H27" s="4">
        <f>G27/G5</f>
        <v>0.61490009762379771</v>
      </c>
      <c r="I27">
        <v>248036</v>
      </c>
      <c r="J27" s="4">
        <f>I27/I5</f>
        <v>0.50815803059978526</v>
      </c>
      <c r="K27" s="2">
        <v>962926.40729656199</v>
      </c>
    </row>
    <row r="28" spans="2:11" x14ac:dyDescent="0.35">
      <c r="E28" s="6" t="s">
        <v>28</v>
      </c>
      <c r="F28" s="6"/>
      <c r="G28" s="2">
        <v>9098.9622438679999</v>
      </c>
      <c r="H28" s="4">
        <f>G28/G5</f>
        <v>6.7305616258109789E-4</v>
      </c>
      <c r="I28">
        <v>237</v>
      </c>
      <c r="J28" s="4">
        <f>I28/I5</f>
        <v>4.8554828029862245E-4</v>
      </c>
      <c r="K28" s="2">
        <v>13.67</v>
      </c>
    </row>
    <row r="29" spans="2:11" x14ac:dyDescent="0.35">
      <c r="E29" s="6" t="s">
        <v>29</v>
      </c>
      <c r="F29" s="6"/>
      <c r="G29" s="2">
        <v>1052.2774475440001</v>
      </c>
      <c r="H29" s="4">
        <f>G29/G5</f>
        <v>7.7837648056172304E-5</v>
      </c>
      <c r="I29">
        <v>14</v>
      </c>
      <c r="J29" s="4">
        <f>I29/I5</f>
        <v>2.8682176895277276E-5</v>
      </c>
      <c r="K29" s="2">
        <v>64.313317061999996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15847365.397841427</v>
      </c>
      <c r="H4" s="5"/>
      <c r="I4" s="1">
        <v>2427244</v>
      </c>
      <c r="J4" s="5"/>
      <c r="K4" s="3">
        <v>151199166.74327284</v>
      </c>
    </row>
    <row r="5" spans="1:11" x14ac:dyDescent="0.35">
      <c r="E5" s="6" t="s">
        <v>7</v>
      </c>
      <c r="F5" s="6"/>
      <c r="G5" s="2">
        <v>13330844.336939868</v>
      </c>
      <c r="H5" s="4">
        <f>G5/G4</f>
        <v>0.84120255968576729</v>
      </c>
      <c r="I5">
        <v>440695</v>
      </c>
      <c r="J5" s="4">
        <f>I5/I4</f>
        <v>0.18156188665004425</v>
      </c>
      <c r="K5" s="2">
        <v>25050411.793905273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12628319.237705804</v>
      </c>
      <c r="H7" s="4">
        <f>G7/G5</f>
        <v>0.94730077994479611</v>
      </c>
      <c r="I7">
        <v>413349</v>
      </c>
      <c r="J7" s="4">
        <f>I7/I5</f>
        <v>0.93794801393253835</v>
      </c>
      <c r="K7" s="2">
        <v>24618851.730935439</v>
      </c>
    </row>
    <row r="8" spans="1:11" x14ac:dyDescent="0.35">
      <c r="F8" t="s">
        <v>10</v>
      </c>
      <c r="G8" s="2">
        <f>G5-G7</f>
        <v>702525.09923406318</v>
      </c>
      <c r="H8" s="4">
        <f>1-H7</f>
        <v>5.2699220055203888E-2</v>
      </c>
      <c r="I8">
        <f>I5-I7</f>
        <v>27346</v>
      </c>
      <c r="J8" s="4">
        <f>1-J7</f>
        <v>6.2051986067461651E-2</v>
      </c>
      <c r="K8" s="2">
        <f>K5-K7</f>
        <v>431560.06296983361</v>
      </c>
    </row>
    <row r="9" spans="1:11" x14ac:dyDescent="0.35">
      <c r="E9" s="6" t="s">
        <v>11</v>
      </c>
      <c r="F9" s="6"/>
      <c r="G9" s="2">
        <v>2397812.852329223</v>
      </c>
      <c r="H9" s="4">
        <f>1-H5-H10</f>
        <v>0.15130671831772297</v>
      </c>
      <c r="I9">
        <v>1402481</v>
      </c>
      <c r="J9" s="4">
        <f>1-J5-J10</f>
        <v>0.57780799952538764</v>
      </c>
      <c r="K9" s="2">
        <v>125417546.78945304</v>
      </c>
    </row>
    <row r="10" spans="1:11" x14ac:dyDescent="0.35">
      <c r="E10" s="6" t="s">
        <v>12</v>
      </c>
      <c r="F10" s="6"/>
      <c r="G10" s="2">
        <v>118708.208572338</v>
      </c>
      <c r="H10" s="4">
        <f>G10/G4</f>
        <v>7.4907219965097329E-3</v>
      </c>
      <c r="I10">
        <v>584068</v>
      </c>
      <c r="J10" s="4">
        <f>I10/I4</f>
        <v>0.24063011382456811</v>
      </c>
      <c r="K10" s="2">
        <v>731208.15991452103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5580675.5494156564</v>
      </c>
      <c r="H13" s="5">
        <f>G13/G5</f>
        <v>0.41862881362672305</v>
      </c>
      <c r="I13" s="1">
        <f>I14+I15</f>
        <v>171438</v>
      </c>
      <c r="J13" s="5">
        <f>I13/I5</f>
        <v>0.38901734759867934</v>
      </c>
      <c r="K13" s="3">
        <f>K14+K15</f>
        <v>8011950.390293506</v>
      </c>
    </row>
    <row r="14" spans="1:11" x14ac:dyDescent="0.35">
      <c r="E14" s="6" t="s">
        <v>15</v>
      </c>
      <c r="F14" s="6"/>
      <c r="G14" s="2">
        <v>5530638.7283962956</v>
      </c>
      <c r="H14" s="4">
        <f>G14/G7</f>
        <v>0.43795525154945725</v>
      </c>
      <c r="I14">
        <v>169686</v>
      </c>
      <c r="J14" s="4">
        <f>I14/I7</f>
        <v>0.41051508531531467</v>
      </c>
      <c r="K14" s="2">
        <v>7997444.621058736</v>
      </c>
    </row>
    <row r="15" spans="1:11" x14ac:dyDescent="0.35">
      <c r="E15" s="6" t="s">
        <v>16</v>
      </c>
      <c r="F15" s="6"/>
      <c r="G15" s="2">
        <v>50036.821019360999</v>
      </c>
      <c r="H15" s="4">
        <f>G15/G8</f>
        <v>7.1224246754904949E-2</v>
      </c>
      <c r="I15">
        <v>1752</v>
      </c>
      <c r="J15" s="4">
        <f>I15/I8</f>
        <v>6.4067870986615955E-2</v>
      </c>
      <c r="K15" s="2">
        <v>14505.769234769999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5017049.5659507336</v>
      </c>
      <c r="H18" s="4">
        <f>G18/G5</f>
        <v>0.3763489722889084</v>
      </c>
      <c r="I18">
        <v>167723</v>
      </c>
      <c r="J18" s="4">
        <f>I18/I5</f>
        <v>0.38058748113774832</v>
      </c>
      <c r="K18" s="2">
        <v>6579289.3793051569</v>
      </c>
    </row>
    <row r="19" spans="2:11" x14ac:dyDescent="0.35">
      <c r="E19" s="6" t="s">
        <v>20</v>
      </c>
      <c r="F19" s="6"/>
      <c r="G19" s="2">
        <v>1169208.2058555691</v>
      </c>
      <c r="H19" s="4">
        <f>G19/G5</f>
        <v>8.7706988117450632E-2</v>
      </c>
      <c r="I19">
        <v>29300</v>
      </c>
      <c r="J19" s="4">
        <f>I19/I5</f>
        <v>6.6485891603036112E-2</v>
      </c>
      <c r="K19" s="2">
        <v>4241406.1018050797</v>
      </c>
    </row>
    <row r="20" spans="2:11" x14ac:dyDescent="0.35">
      <c r="E20" s="6" t="s">
        <v>21</v>
      </c>
      <c r="F20" s="6"/>
      <c r="G20" s="2">
        <v>7144586.5651335651</v>
      </c>
      <c r="H20" s="4">
        <f>1-H18-H19</f>
        <v>0.53594403959364101</v>
      </c>
      <c r="I20">
        <v>243635</v>
      </c>
      <c r="J20" s="4">
        <f>1-J18-J19</f>
        <v>0.5529266272592156</v>
      </c>
      <c r="K20" s="2">
        <v>14205930.907486415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307370.97148695303</v>
      </c>
      <c r="H22" s="4">
        <f>G22/G20</f>
        <v>4.3021519675744434E-2</v>
      </c>
      <c r="I22">
        <v>24719</v>
      </c>
      <c r="J22" s="4">
        <f>I22/I20</f>
        <v>0.10145914995792887</v>
      </c>
      <c r="K22" s="2">
        <v>5333350.3100925479</v>
      </c>
    </row>
    <row r="23" spans="2:11" x14ac:dyDescent="0.35">
      <c r="F23" t="s">
        <v>24</v>
      </c>
      <c r="G23" s="2">
        <f>G20-G22</f>
        <v>6837215.593646612</v>
      </c>
      <c r="H23" s="4">
        <f>1-H22</f>
        <v>0.95697848032425559</v>
      </c>
      <c r="I23">
        <f>I20-I22</f>
        <v>218916</v>
      </c>
      <c r="J23" s="4">
        <f>1-J22</f>
        <v>0.89854085004207107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6699298.9406298352</v>
      </c>
      <c r="H26" s="4">
        <f>G26/G5</f>
        <v>0.50254123229584402</v>
      </c>
      <c r="I26">
        <v>232778</v>
      </c>
      <c r="J26" s="4">
        <f>I26/I5</f>
        <v>0.52820658278401167</v>
      </c>
      <c r="K26" s="2">
        <v>17551558.027535915</v>
      </c>
    </row>
    <row r="27" spans="2:11" x14ac:dyDescent="0.35">
      <c r="E27" s="6" t="s">
        <v>27</v>
      </c>
      <c r="F27" s="6"/>
      <c r="G27" s="2">
        <v>6590100.0918265693</v>
      </c>
      <c r="H27" s="4">
        <f>G27/G5</f>
        <v>0.49434978950023095</v>
      </c>
      <c r="I27">
        <v>206666</v>
      </c>
      <c r="J27" s="4">
        <f>I27/I5</f>
        <v>0.46895471925027515</v>
      </c>
      <c r="K27" s="2">
        <v>7484328.2598326141</v>
      </c>
    </row>
    <row r="28" spans="2:11" x14ac:dyDescent="0.35">
      <c r="E28" s="6" t="s">
        <v>28</v>
      </c>
      <c r="F28" s="6"/>
      <c r="G28" s="2">
        <v>36332.421149219001</v>
      </c>
      <c r="H28" s="4">
        <f>G28/G5</f>
        <v>2.7254403570328694E-3</v>
      </c>
      <c r="I28">
        <v>1063</v>
      </c>
      <c r="J28" s="4">
        <f>I28/I5</f>
        <v>2.4120990707859175E-3</v>
      </c>
      <c r="K28" s="2">
        <v>11194.46332089</v>
      </c>
    </row>
    <row r="29" spans="2:11" x14ac:dyDescent="0.35">
      <c r="E29" s="6" t="s">
        <v>29</v>
      </c>
      <c r="F29" s="6"/>
      <c r="G29" s="2">
        <v>5112.8833342449998</v>
      </c>
      <c r="H29" s="4">
        <f>G29/G5</f>
        <v>3.8353784689220039E-4</v>
      </c>
      <c r="I29">
        <v>179</v>
      </c>
      <c r="J29" s="4">
        <f>I29/I5</f>
        <v>4.0617660740421379E-4</v>
      </c>
      <c r="K29" s="2">
        <v>3331.0432158519998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13193547.511878271</v>
      </c>
    </row>
    <row r="3" spans="1:2" x14ac:dyDescent="0.35">
      <c r="A3" t="s">
        <v>32</v>
      </c>
      <c r="B3">
        <f>'NEWT - EU'!$G$8</f>
        <v>325327.65743072145</v>
      </c>
    </row>
    <row r="4" spans="1:2" x14ac:dyDescent="0.35">
      <c r="A4" t="s">
        <v>33</v>
      </c>
      <c r="B4">
        <f>'NEWT - EU'!$G$9</f>
        <v>363521.261539214</v>
      </c>
    </row>
    <row r="5" spans="1:2" x14ac:dyDescent="0.35">
      <c r="A5" t="s">
        <v>34</v>
      </c>
      <c r="B5">
        <f>'NEWT - EU'!$G$10</f>
        <v>83.304284843999994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463647</v>
      </c>
    </row>
    <row r="16" spans="1:2" x14ac:dyDescent="0.35">
      <c r="A16" t="s">
        <v>32</v>
      </c>
      <c r="B16">
        <f>'NEWT - EU'!$I$8</f>
        <v>24461</v>
      </c>
    </row>
    <row r="17" spans="1:2" x14ac:dyDescent="0.35">
      <c r="A17" t="s">
        <v>33</v>
      </c>
      <c r="B17">
        <f>'NEWT - EU'!$I$9</f>
        <v>858548</v>
      </c>
    </row>
    <row r="18" spans="1:2" x14ac:dyDescent="0.35">
      <c r="A18" t="s">
        <v>34</v>
      </c>
      <c r="B18">
        <f>'NEWT - EU'!$I$10</f>
        <v>2902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5307940.5422010627</v>
      </c>
    </row>
    <row r="28" spans="1:2" x14ac:dyDescent="0.35">
      <c r="A28" t="s">
        <v>37</v>
      </c>
      <c r="B28">
        <f>'NEWT - EU'!$G$19</f>
        <v>1640463.537788233</v>
      </c>
    </row>
    <row r="29" spans="1:2" x14ac:dyDescent="0.35">
      <c r="A29" t="s">
        <v>38</v>
      </c>
      <c r="B29">
        <f>'NEWT - EU'!$G$22</f>
        <v>78632.189388287996</v>
      </c>
    </row>
    <row r="30" spans="1:2" x14ac:dyDescent="0.35">
      <c r="A30" t="s">
        <v>39</v>
      </c>
      <c r="B30">
        <f>'NEWT - EU'!$G$23</f>
        <v>6491838.8999314085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5195966.2682455471</v>
      </c>
    </row>
    <row r="41" spans="1:2" x14ac:dyDescent="0.35">
      <c r="A41" t="s">
        <v>42</v>
      </c>
      <c r="B41">
        <f>'NEWT - EU'!$G$27</f>
        <v>8312757.6613720339</v>
      </c>
    </row>
    <row r="42" spans="1:2" x14ac:dyDescent="0.35">
      <c r="A42" t="s">
        <v>43</v>
      </c>
      <c r="B42">
        <f>'NEWT - EU'!$G$28</f>
        <v>9098.9622438679999</v>
      </c>
    </row>
    <row r="43" spans="1:2" x14ac:dyDescent="0.35">
      <c r="A43" t="s">
        <v>44</v>
      </c>
      <c r="B43">
        <f>'NEWT - EU'!$G$29</f>
        <v>1052.2774475440001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2024-12-30T09:50:32Z</dcterms:created>
  <dcterms:modified xsi:type="dcterms:W3CDTF">2024-12-30T09:50:32Z</dcterms:modified>
</cp:coreProperties>
</file>