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40C95E78-FC03-4D62-936B-945A54B0C8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J15" i="5"/>
  <c r="J14" i="5"/>
  <c r="H14" i="5"/>
  <c r="K13" i="5"/>
  <c r="J13" i="5"/>
  <c r="I13" i="5"/>
  <c r="G13" i="5"/>
  <c r="H13" i="5" s="1"/>
  <c r="J10" i="5"/>
  <c r="J9" i="5" s="1"/>
  <c r="H10" i="5"/>
  <c r="K8" i="5"/>
  <c r="J8" i="5"/>
  <c r="I8" i="5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B16" i="3" s="1"/>
  <c r="G8" i="2"/>
  <c r="B3" i="3" s="1"/>
  <c r="J7" i="2"/>
  <c r="H7" i="2"/>
  <c r="H8" i="2" s="1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<sst xmlns="http://schemas.openxmlformats.org/spreadsheetml/2006/main" count="82" uniqueCount="45">
  <si>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18 April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</si>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</sst>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13436195.706689276</c:v>
                </c:pt>
                <c:pt idx="1">
                  <c:v>475231.78782667592</c:v>
                </c:pt>
                <c:pt idx="2">
                  <c:v>404853.60946172097</c:v>
                </c:pt>
                <c:pt idx="3">
                  <c:v>519.87723991400003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9B-4DC2-96C0-42BC9719F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416280</c:v>
                </c:pt>
                <c:pt idx="1">
                  <c:v>18985</c:v>
                </c:pt>
                <c:pt idx="2">
                  <c:v>985376</c:v>
                </c:pt>
                <c:pt idx="3">
                  <c:v>3583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F28-4105-A599-89DEE397F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6324458.3710511569</c:v>
                </c:pt>
                <c:pt idx="1">
                  <c:v>1871148.5821422399</c:v>
                </c:pt>
                <c:pt idx="2">
                  <c:v>96607.578151531998</c:v>
                </c:pt>
                <c:pt idx="3">
                  <c:v>5619212.963171022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3F-4242-9CC8-341164F9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6512693.6884689322</c:v>
                </c:pt>
                <c:pt idx="1">
                  <c:v>7392253.0998619162</c:v>
                </c:pt>
                <c:pt idx="2">
                  <c:v>6118.5104292730002</c:v>
                </c:pt>
                <c:pt idx="3">
                  <c:v>362.19575583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34-4D6A-AD47-49388A77E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14316800.981217586</v>
      </c>
      <c r="H4" s="5"/>
      <c r="I4" s="1">
        <v>1424224</v>
      </c>
      <c r="J4" s="5"/>
      <c r="K4" s="3">
        <v>896507.80024337699</v>
      </c>
    </row>
    <row r="5" spans="1:11" x14ac:dyDescent="0.25">
      <c r="E5" s="6" t="s">
        <v>7</v>
      </c>
      <c r="F5" s="6"/>
      <c r="G5" s="2">
        <v>13911427.494515952</v>
      </c>
      <c r="H5" s="4">
        <f>G5/G4</f>
        <v>0.97168547029231955</v>
      </c>
      <c r="I5">
        <v>435265</v>
      </c>
      <c r="J5" s="4">
        <f>I5/I4</f>
        <v>0.30561554923944551</v>
      </c>
      <c r="K5" s="2">
        <v>803011.94873937499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13436195.706689276</v>
      </c>
      <c r="H7" s="4">
        <f>G7/G5</f>
        <v>0.96583874746038689</v>
      </c>
      <c r="I7">
        <v>416280</v>
      </c>
      <c r="J7" s="4">
        <f>I7/I5</f>
        <v>0.95638289318001679</v>
      </c>
      <c r="K7" s="2">
        <v>620885.529411091</v>
      </c>
    </row>
    <row r="8" spans="1:11" x14ac:dyDescent="0.25">
      <c r="F8" t="s">
        <v>10</v>
      </c>
      <c r="G8" s="2">
        <f>G5-G7</f>
        <v>475231.78782667592</v>
      </c>
      <c r="H8" s="4">
        <f>1-H7</f>
        <v>3.4161252539613107E-2</v>
      </c>
      <c r="I8">
        <f>I5-I7</f>
        <v>18985</v>
      </c>
      <c r="J8" s="4">
        <f>1-J7</f>
        <v>4.3617106819983209E-2</v>
      </c>
      <c r="K8" s="2">
        <f>K5-K7</f>
        <v>182126.41932828398</v>
      </c>
    </row>
    <row r="9" spans="1:11" x14ac:dyDescent="0.25">
      <c r="E9" s="6" t="s">
        <v>11</v>
      </c>
      <c r="F9" s="6"/>
      <c r="G9" s="2">
        <v>404853.60946172097</v>
      </c>
      <c r="H9" s="4">
        <f>1-H5-H10</f>
        <v>2.8278217319138061E-2</v>
      </c>
      <c r="I9">
        <v>985376</v>
      </c>
      <c r="J9" s="4">
        <f>1-J5-J10</f>
        <v>0.69186869481205204</v>
      </c>
      <c r="K9" s="2">
        <v>92734.605986609997</v>
      </c>
    </row>
    <row r="10" spans="1:11" x14ac:dyDescent="0.25">
      <c r="E10" s="6" t="s">
        <v>12</v>
      </c>
      <c r="F10" s="6"/>
      <c r="G10" s="2">
        <v>519.87723991400003</v>
      </c>
      <c r="H10" s="4">
        <f>G10/G4</f>
        <v>3.6312388542386972E-5</v>
      </c>
      <c r="I10">
        <v>3583</v>
      </c>
      <c r="J10" s="4">
        <f>I10/I4</f>
        <v>2.5157559485024829E-3</v>
      </c>
      <c r="K10" s="2">
        <v>761.24551739200001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7389957.2330963444</v>
      </c>
      <c r="H13" s="5">
        <f>G13/G5</f>
        <v>0.53121487611602425</v>
      </c>
      <c r="I13" s="1">
        <f>I14+I15</f>
        <v>247662</v>
      </c>
      <c r="J13" s="5">
        <f>I13/I5</f>
        <v>0.56899130414804777</v>
      </c>
      <c r="K13" s="3">
        <f>K14+K15</f>
        <v>-57090.774551076</v>
      </c>
    </row>
    <row r="14" spans="1:11" x14ac:dyDescent="0.25">
      <c r="E14" s="6" t="s">
        <v>15</v>
      </c>
      <c r="F14" s="6"/>
      <c r="G14" s="2">
        <v>7357075.1439326527</v>
      </c>
      <c r="H14" s="4">
        <f>G14/G7</f>
        <v>0.54755641437031888</v>
      </c>
      <c r="I14">
        <v>245639</v>
      </c>
      <c r="J14" s="4">
        <f>I14/I7</f>
        <v>0.59008119534928416</v>
      </c>
      <c r="K14" s="2">
        <v>-68594.714551076002</v>
      </c>
    </row>
    <row r="15" spans="1:11" x14ac:dyDescent="0.25">
      <c r="E15" s="6" t="s">
        <v>16</v>
      </c>
      <c r="F15" s="6"/>
      <c r="G15" s="2">
        <v>32882.089163691999</v>
      </c>
      <c r="H15" s="4">
        <f>G15/G8</f>
        <v>6.9191687100873367E-2</v>
      </c>
      <c r="I15">
        <v>2023</v>
      </c>
      <c r="J15" s="4">
        <f>I15/I8</f>
        <v>0.10655780879641823</v>
      </c>
      <c r="K15" s="2">
        <v>11503.94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6324458.3710511569</v>
      </c>
      <c r="H18" s="4">
        <f>G18/G5</f>
        <v>0.45462324937856541</v>
      </c>
      <c r="I18">
        <v>225510</v>
      </c>
      <c r="J18" s="4">
        <f>I18/I5</f>
        <v>0.51809817008029591</v>
      </c>
      <c r="K18" s="2">
        <v>39619.880772518998</v>
      </c>
    </row>
    <row r="19" spans="2:11" x14ac:dyDescent="0.25">
      <c r="E19" s="6" t="s">
        <v>20</v>
      </c>
      <c r="F19" s="6"/>
      <c r="G19" s="2">
        <v>1871148.5821422399</v>
      </c>
      <c r="H19" s="4">
        <f>G19/G5</f>
        <v>0.13450442687350875</v>
      </c>
      <c r="I19">
        <v>33328</v>
      </c>
      <c r="J19" s="4">
        <f>I19/I5</f>
        <v>7.6569446199441712E-2</v>
      </c>
      <c r="K19" s="2">
        <v>129165.38692683</v>
      </c>
    </row>
    <row r="20" spans="2:11" x14ac:dyDescent="0.25">
      <c r="E20" s="6" t="s">
        <v>21</v>
      </c>
      <c r="F20" s="6"/>
      <c r="G20" s="2">
        <v>5715820.5413225545</v>
      </c>
      <c r="H20" s="4">
        <f>1-H18-H19</f>
        <v>0.41087232374792593</v>
      </c>
      <c r="I20">
        <v>176427</v>
      </c>
      <c r="J20" s="4">
        <f>1-J18-J19</f>
        <v>0.40533238372026237</v>
      </c>
      <c r="K20" s="2">
        <v>634226.68104002601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96607.578151531998</v>
      </c>
      <c r="H22" s="4">
        <f>G22/G20</f>
        <v>1.6901786445726735E-2</v>
      </c>
      <c r="I22">
        <v>10240</v>
      </c>
      <c r="J22" s="4">
        <f>I22/I20</f>
        <v>5.8041002794356873E-2</v>
      </c>
      <c r="K22" s="2">
        <v>50017.991273357002</v>
      </c>
    </row>
    <row r="23" spans="2:11" x14ac:dyDescent="0.25">
      <c r="F23" t="s">
        <v>24</v>
      </c>
      <c r="G23" s="2">
        <f>G20-G22</f>
        <v>5619212.963171022</v>
      </c>
      <c r="H23" s="4">
        <f>1-H22</f>
        <v>0.98309821355427329</v>
      </c>
      <c r="I23">
        <f>I20-I22</f>
        <v>166187</v>
      </c>
      <c r="J23" s="4">
        <f>1-J22</f>
        <v>0.94195899720564313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6512693.6884689322</v>
      </c>
      <c r="H26" s="4">
        <f>G26/G5</f>
        <v>0.46815423442607257</v>
      </c>
      <c r="I26">
        <v>220780</v>
      </c>
      <c r="J26" s="4">
        <f>I26/I5</f>
        <v>0.50723122695369482</v>
      </c>
      <c r="K26" s="2">
        <v>100884.954993626</v>
      </c>
    </row>
    <row r="27" spans="2:11" x14ac:dyDescent="0.25">
      <c r="E27" s="6" t="s">
        <v>27</v>
      </c>
      <c r="F27" s="6"/>
      <c r="G27" s="2">
        <v>7392253.0998619162</v>
      </c>
      <c r="H27" s="4">
        <f>G27/G5</f>
        <v>0.53137991070837476</v>
      </c>
      <c r="I27">
        <v>214083</v>
      </c>
      <c r="J27" s="4">
        <f>I27/I5</f>
        <v>0.49184519775309293</v>
      </c>
      <c r="K27" s="2">
        <v>702126.993745749</v>
      </c>
    </row>
    <row r="28" spans="2:11" x14ac:dyDescent="0.25">
      <c r="E28" s="6" t="s">
        <v>28</v>
      </c>
      <c r="F28" s="6"/>
      <c r="G28" s="2">
        <v>6118.5104292730002</v>
      </c>
      <c r="H28" s="4">
        <f>G28/G5</f>
        <v>4.3981902156949666E-4</v>
      </c>
      <c r="I28">
        <v>394</v>
      </c>
      <c r="J28" s="4">
        <f>I28/I5</f>
        <v>9.051956853870631E-4</v>
      </c>
      <c r="K28" s="2">
        <v>0</v>
      </c>
    </row>
    <row r="29" spans="2:11" x14ac:dyDescent="0.25">
      <c r="E29" s="6" t="s">
        <v>29</v>
      </c>
      <c r="F29" s="6"/>
      <c r="G29" s="2">
        <v>362.19575583</v>
      </c>
      <c r="H29" s="4">
        <f>G29/G5</f>
        <v>2.603584398314133E-5</v>
      </c>
      <c r="I29">
        <v>8</v>
      </c>
      <c r="J29" s="4">
        <f>I29/I5</f>
        <v>1.8379607825118032E-5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14071353.961248156</v>
      </c>
      <c r="H4" s="5"/>
      <c r="I4" s="1">
        <v>2600774</v>
      </c>
      <c r="J4" s="5"/>
      <c r="K4" s="3">
        <v>203577014.27460521</v>
      </c>
    </row>
    <row r="5" spans="1:11" x14ac:dyDescent="0.25">
      <c r="E5" s="6" t="s">
        <v>7</v>
      </c>
      <c r="F5" s="6"/>
      <c r="G5" s="2">
        <v>11576119.776076244</v>
      </c>
      <c r="H5" s="4">
        <f>G5/G4</f>
        <v>0.82267277249625947</v>
      </c>
      <c r="I5">
        <v>404942</v>
      </c>
      <c r="J5" s="4">
        <f>I5/I4</f>
        <v>0.15570057221427161</v>
      </c>
      <c r="K5" s="2">
        <v>23213947.369529899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10879136.077538041</v>
      </c>
      <c r="H7" s="4">
        <f>G7/G5</f>
        <v>0.93979125026171362</v>
      </c>
      <c r="I7">
        <v>379174</v>
      </c>
      <c r="J7" s="4">
        <f>I7/I5</f>
        <v>0.93636619565271073</v>
      </c>
      <c r="K7" s="2">
        <v>22953211.052987017</v>
      </c>
    </row>
    <row r="8" spans="1:11" x14ac:dyDescent="0.25">
      <c r="F8" t="s">
        <v>10</v>
      </c>
      <c r="G8" s="2">
        <f>G5-G7</f>
        <v>696983.69853820279</v>
      </c>
      <c r="H8" s="4">
        <f>1-H7</f>
        <v>6.0208749738286382E-2</v>
      </c>
      <c r="I8">
        <f>I5-I7</f>
        <v>25768</v>
      </c>
      <c r="J8" s="4">
        <f>1-J7</f>
        <v>6.3633804347289269E-2</v>
      </c>
      <c r="K8" s="2">
        <f>K5-K7</f>
        <v>260736.31654288247</v>
      </c>
    </row>
    <row r="9" spans="1:11" x14ac:dyDescent="0.25">
      <c r="E9" s="6" t="s">
        <v>11</v>
      </c>
      <c r="F9" s="6"/>
      <c r="G9" s="2">
        <v>2379690.920003437</v>
      </c>
      <c r="H9" s="4">
        <f>1-H5-H10</f>
        <v>0.16911598745628853</v>
      </c>
      <c r="I9">
        <v>1563460</v>
      </c>
      <c r="J9" s="4">
        <f>1-J5-J10</f>
        <v>0.60115181096089088</v>
      </c>
      <c r="K9" s="2">
        <v>179639659.1999824</v>
      </c>
    </row>
    <row r="10" spans="1:11" x14ac:dyDescent="0.25">
      <c r="E10" s="6" t="s">
        <v>12</v>
      </c>
      <c r="F10" s="6"/>
      <c r="G10" s="2">
        <v>115543.26516847299</v>
      </c>
      <c r="H10" s="4">
        <f>G10/G4</f>
        <v>8.2112400474519849E-3</v>
      </c>
      <c r="I10">
        <v>632372</v>
      </c>
      <c r="J10" s="4">
        <f>I10/I4</f>
        <v>0.24314761682483754</v>
      </c>
      <c r="K10" s="2">
        <v>723407.70509290195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5366869.9456128888</v>
      </c>
      <c r="H13" s="5">
        <f>G13/G5</f>
        <v>0.46361561986463856</v>
      </c>
      <c r="I13" s="1">
        <f>I14+I15</f>
        <v>146679</v>
      </c>
      <c r="J13" s="5">
        <f>I13/I5</f>
        <v>0.36222224417323962</v>
      </c>
      <c r="K13" s="3">
        <f>K14+K15</f>
        <v>8207552.9206735753</v>
      </c>
    </row>
    <row r="14" spans="1:11" x14ac:dyDescent="0.25">
      <c r="E14" s="6" t="s">
        <v>15</v>
      </c>
      <c r="F14" s="6"/>
      <c r="G14" s="2">
        <v>5330098.483739798</v>
      </c>
      <c r="H14" s="4">
        <f>G14/G7</f>
        <v>0.48993766101931174</v>
      </c>
      <c r="I14">
        <v>144854</v>
      </c>
      <c r="J14" s="4">
        <f>I14/I7</f>
        <v>0.38202513885445732</v>
      </c>
      <c r="K14" s="2">
        <v>8195518.9401940675</v>
      </c>
    </row>
    <row r="15" spans="1:11" x14ac:dyDescent="0.25">
      <c r="E15" s="6" t="s">
        <v>16</v>
      </c>
      <c r="F15" s="6"/>
      <c r="G15" s="2">
        <v>36771.461873091001</v>
      </c>
      <c r="H15" s="4">
        <f>G15/G8</f>
        <v>5.2757994125562029E-2</v>
      </c>
      <c r="I15">
        <v>1825</v>
      </c>
      <c r="J15" s="4">
        <f>I15/I8</f>
        <v>7.0824278174479977E-2</v>
      </c>
      <c r="K15" s="2">
        <v>12033.980479508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4836417.347961829</v>
      </c>
      <c r="H18" s="4">
        <f>G18/G5</f>
        <v>0.41779261458204653</v>
      </c>
      <c r="I18">
        <v>146611</v>
      </c>
      <c r="J18" s="4">
        <f>I18/I5</f>
        <v>0.36205431889011264</v>
      </c>
      <c r="K18" s="2">
        <v>6506477.1255606804</v>
      </c>
    </row>
    <row r="19" spans="2:11" x14ac:dyDescent="0.25">
      <c r="E19" s="6" t="s">
        <v>20</v>
      </c>
      <c r="F19" s="6"/>
      <c r="G19" s="2">
        <v>1374157.2616474801</v>
      </c>
      <c r="H19" s="4">
        <f>G19/G5</f>
        <v>0.11870620624428735</v>
      </c>
      <c r="I19">
        <v>33524</v>
      </c>
      <c r="J19" s="4">
        <f>I19/I5</f>
        <v>8.2787164581594408E-2</v>
      </c>
      <c r="K19" s="2">
        <v>4203625.7542406041</v>
      </c>
    </row>
    <row r="20" spans="2:11" x14ac:dyDescent="0.25">
      <c r="E20" s="6" t="s">
        <v>21</v>
      </c>
      <c r="F20" s="6"/>
      <c r="G20" s="2">
        <v>5365545.1664669355</v>
      </c>
      <c r="H20" s="4">
        <f>1-H18-H19</f>
        <v>0.46350117917366612</v>
      </c>
      <c r="I20">
        <v>224770</v>
      </c>
      <c r="J20" s="4">
        <f>1-J18-J19</f>
        <v>0.55515851652829296</v>
      </c>
      <c r="K20" s="2">
        <v>12483575.927101707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134889.84379554601</v>
      </c>
      <c r="H22" s="4">
        <f>G22/G20</f>
        <v>2.5140007140107119E-2</v>
      </c>
      <c r="I22">
        <v>26688</v>
      </c>
      <c r="J22" s="4">
        <f>I22/I20</f>
        <v>0.1187347065889576</v>
      </c>
      <c r="K22" s="2">
        <v>4503460.1389084496</v>
      </c>
    </row>
    <row r="23" spans="2:11" x14ac:dyDescent="0.25">
      <c r="F23" t="s">
        <v>24</v>
      </c>
      <c r="G23" s="2">
        <f>G20-G22</f>
        <v>5230655.3226713892</v>
      </c>
      <c r="H23" s="4">
        <f>1-H22</f>
        <v>0.97485999285989289</v>
      </c>
      <c r="I23">
        <f>I20-I22</f>
        <v>198082</v>
      </c>
      <c r="J23" s="4">
        <f>1-J22</f>
        <v>0.88126529341104243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6277449.4800691046</v>
      </c>
      <c r="H26" s="4">
        <f>G26/G5</f>
        <v>0.54227578856279446</v>
      </c>
      <c r="I26">
        <v>219807</v>
      </c>
      <c r="J26" s="4">
        <f>I26/I5</f>
        <v>0.54281106923954536</v>
      </c>
      <c r="K26" s="2">
        <v>18444301.353339564</v>
      </c>
    </row>
    <row r="27" spans="2:11" x14ac:dyDescent="0.25">
      <c r="E27" s="6" t="s">
        <v>27</v>
      </c>
      <c r="F27" s="6"/>
      <c r="G27" s="2">
        <v>5261583.0042592259</v>
      </c>
      <c r="H27" s="4">
        <f>G27/G5</f>
        <v>0.45452043569323303</v>
      </c>
      <c r="I27">
        <v>184060</v>
      </c>
      <c r="J27" s="4">
        <f>I27/I5</f>
        <v>0.45453422959337386</v>
      </c>
      <c r="K27" s="2">
        <v>4758362.6475268742</v>
      </c>
    </row>
    <row r="28" spans="2:11" x14ac:dyDescent="0.25">
      <c r="E28" s="6" t="s">
        <v>28</v>
      </c>
      <c r="F28" s="6"/>
      <c r="G28" s="2">
        <v>33823.313079845997</v>
      </c>
      <c r="H28" s="4">
        <f>G28/G5</f>
        <v>2.9218178227342511E-3</v>
      </c>
      <c r="I28">
        <v>970</v>
      </c>
      <c r="J28" s="4">
        <f>I28/I5</f>
        <v>2.3954047740170196E-3</v>
      </c>
      <c r="K28" s="2">
        <v>10098.50839675</v>
      </c>
    </row>
    <row r="29" spans="2:11" x14ac:dyDescent="0.25">
      <c r="E29" s="6" t="s">
        <v>29</v>
      </c>
      <c r="F29" s="6"/>
      <c r="G29" s="2">
        <v>3263.9786680679999</v>
      </c>
      <c r="H29" s="4">
        <f>G29/G5</f>
        <v>2.8195792123829718E-4</v>
      </c>
      <c r="I29">
        <v>96</v>
      </c>
      <c r="J29" s="4">
        <f>I29/I5</f>
        <v>2.3707098794395245E-4</v>
      </c>
      <c r="K29" s="2">
        <v>1184.8602667130001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13436195.706689276</v>
      </c>
    </row>
    <row r="3" spans="1:2" x14ac:dyDescent="0.25">
      <c r="A3" t="s">
        <v>32</v>
      </c>
      <c r="B3">
        <f>'NEWT - EU'!$G$8</f>
        <v>475231.78782667592</v>
      </c>
    </row>
    <row r="4" spans="1:2" x14ac:dyDescent="0.25">
      <c r="A4" t="s">
        <v>33</v>
      </c>
      <c r="B4">
        <f>'NEWT - EU'!$G$9</f>
        <v>404853.60946172097</v>
      </c>
    </row>
    <row r="5" spans="1:2" x14ac:dyDescent="0.25">
      <c r="A5" t="s">
        <v>34</v>
      </c>
      <c r="B5">
        <f>'NEWT - EU'!$G$10</f>
        <v>519.87723991400003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416280</v>
      </c>
    </row>
    <row r="16" spans="1:2" x14ac:dyDescent="0.25">
      <c r="A16" t="s">
        <v>32</v>
      </c>
      <c r="B16">
        <f>'NEWT - EU'!$I$8</f>
        <v>18985</v>
      </c>
    </row>
    <row r="17" spans="1:2" x14ac:dyDescent="0.25">
      <c r="A17" t="s">
        <v>33</v>
      </c>
      <c r="B17">
        <f>'NEWT - EU'!$I$9</f>
        <v>985376</v>
      </c>
    </row>
    <row r="18" spans="1:2" x14ac:dyDescent="0.25">
      <c r="A18" t="s">
        <v>34</v>
      </c>
      <c r="B18">
        <f>'NEWT - EU'!$I$10</f>
        <v>3583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6324458.3710511569</v>
      </c>
    </row>
    <row r="28" spans="1:2" x14ac:dyDescent="0.25">
      <c r="A28" t="s">
        <v>37</v>
      </c>
      <c r="B28">
        <f>'NEWT - EU'!$G$19</f>
        <v>1871148.5821422399</v>
      </c>
    </row>
    <row r="29" spans="1:2" x14ac:dyDescent="0.25">
      <c r="A29" t="s">
        <v>38</v>
      </c>
      <c r="B29">
        <f>'NEWT - EU'!$G$22</f>
        <v>96607.578151531998</v>
      </c>
    </row>
    <row r="30" spans="1:2" x14ac:dyDescent="0.25">
      <c r="A30" t="s">
        <v>39</v>
      </c>
      <c r="B30">
        <f>'NEWT - EU'!$G$23</f>
        <v>5619212.963171022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6512693.6884689322</v>
      </c>
    </row>
    <row r="41" spans="1:2" x14ac:dyDescent="0.25">
      <c r="A41" t="s">
        <v>42</v>
      </c>
      <c r="B41">
        <f>'NEWT - EU'!$G$27</f>
        <v>7392253.0998619162</v>
      </c>
    </row>
    <row r="42" spans="1:2" x14ac:dyDescent="0.25">
      <c r="A42" t="s">
        <v>43</v>
      </c>
      <c r="B42">
        <f>'NEWT - EU'!$G$28</f>
        <v>6118.5104292730002</v>
      </c>
    </row>
    <row r="43" spans="1:2" x14ac:dyDescent="0.25">
      <c r="A43" t="s">
        <v>44</v>
      </c>
      <c r="B43">
        <f>'NEWT - EU'!$G$29</f>
        <v>362.19575583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2025-04-30T10:51:06Z</dcterms:created>
  <dcterms:modified xsi:type="dcterms:W3CDTF">2025-04-30T10:51:06Z</dcterms:modified>
</cp:coreProperties>
</file>