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A20FE4D-B7C5-47D8-ADEB-3221AAD7E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J13" i="5"/>
  <c r="I13" i="5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<sst xmlns="http://schemas.openxmlformats.org/spreadsheetml/2006/main" count="82" uniqueCount="45">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</sst>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13672824.74666252</c:v>
                </c:pt>
                <c:pt idx="1">
                  <c:v>265723.83789362386</c:v>
                </c:pt>
                <c:pt idx="2">
                  <c:v>414882.807843633</c:v>
                </c:pt>
                <c:pt idx="3">
                  <c:v>175.70173365900001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D0-423E-975E-8B4C94F10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431544</c:v>
                </c:pt>
                <c:pt idx="1">
                  <c:v>11002</c:v>
                </c:pt>
                <c:pt idx="2">
                  <c:v>905927</c:v>
                </c:pt>
                <c:pt idx="3">
                  <c:v>2301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58-4F0B-90C6-238C2FE51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6084505.7494560704</c:v>
                </c:pt>
                <c:pt idx="1">
                  <c:v>2252256.352182304</c:v>
                </c:pt>
                <c:pt idx="2">
                  <c:v>102242.775942042</c:v>
                </c:pt>
                <c:pt idx="3">
                  <c:v>5499543.7069757283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73-46AB-AADC-169026AA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5879890.4964098334</c:v>
                </c:pt>
                <c:pt idx="1">
                  <c:v>8051037.4508513398</c:v>
                </c:pt>
                <c:pt idx="2">
                  <c:v>6732.4866176690002</c:v>
                </c:pt>
                <c:pt idx="3">
                  <c:v>888.15067730199996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ED9-4B1F-A2F2-E847D735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14353607.094133437</v>
      </c>
      <c r="H4" s="5"/>
      <c r="I4" s="1">
        <v>1350774</v>
      </c>
      <c r="J4" s="5"/>
      <c r="K4" s="3">
        <v>848965.21532259905</v>
      </c>
    </row>
    <row r="5" spans="1:11" x14ac:dyDescent="0.25">
      <c r="E5" s="6" t="s">
        <v>7</v>
      </c>
      <c r="F5" s="6"/>
      <c r="G5" s="2">
        <v>13938548.584556144</v>
      </c>
      <c r="H5" s="4">
        <f>G5/G4</f>
        <v>0.9710833307018043</v>
      </c>
      <c r="I5">
        <v>442546</v>
      </c>
      <c r="J5" s="4">
        <f>I5/I4</f>
        <v>0.32762401408377717</v>
      </c>
      <c r="K5" s="2">
        <v>731037.757773016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13672824.74666252</v>
      </c>
      <c r="H7" s="4">
        <f>G7/G5</f>
        <v>0.98093604679987667</v>
      </c>
      <c r="I7">
        <v>431544</v>
      </c>
      <c r="J7" s="4">
        <f>I7/I5</f>
        <v>0.97513930755220923</v>
      </c>
      <c r="K7" s="2">
        <v>655941.20941083401</v>
      </c>
    </row>
    <row r="8" spans="1:11" x14ac:dyDescent="0.25">
      <c r="F8" t="s">
        <v>10</v>
      </c>
      <c r="G8" s="2">
        <f>G5-G7</f>
        <v>265723.83789362386</v>
      </c>
      <c r="H8" s="4">
        <f>1-H7</f>
        <v>1.9063953200123329E-2</v>
      </c>
      <c r="I8">
        <f>I5-I7</f>
        <v>11002</v>
      </c>
      <c r="J8" s="4">
        <f>1-J7</f>
        <v>2.4860692447790766E-2</v>
      </c>
      <c r="K8" s="2">
        <f>K5-K7</f>
        <v>75096.548362181988</v>
      </c>
    </row>
    <row r="9" spans="1:11" x14ac:dyDescent="0.25">
      <c r="E9" s="6" t="s">
        <v>11</v>
      </c>
      <c r="F9" s="6"/>
      <c r="G9" s="2">
        <v>414882.807843633</v>
      </c>
      <c r="H9" s="4">
        <f>1-H5-H10</f>
        <v>2.890442835189511E-2</v>
      </c>
      <c r="I9">
        <v>905927</v>
      </c>
      <c r="J9" s="4">
        <f>1-J5-J10</f>
        <v>0.67067251812664441</v>
      </c>
      <c r="K9" s="2">
        <v>117375.33353031101</v>
      </c>
    </row>
    <row r="10" spans="1:11" x14ac:dyDescent="0.25">
      <c r="E10" s="6" t="s">
        <v>12</v>
      </c>
      <c r="F10" s="6"/>
      <c r="G10" s="2">
        <v>175.70173365900001</v>
      </c>
      <c r="H10" s="4">
        <f>G10/G4</f>
        <v>1.2240946300586164E-5</v>
      </c>
      <c r="I10">
        <v>2301</v>
      </c>
      <c r="J10" s="4">
        <f>I10/I4</f>
        <v>1.7034677895784195E-3</v>
      </c>
      <c r="K10" s="2">
        <v>552.12401927200006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7172014.2060939018</v>
      </c>
      <c r="H13" s="5">
        <f>G13/G5</f>
        <v>0.51454526721960603</v>
      </c>
      <c r="I13" s="1">
        <f>I14+I15</f>
        <v>250543</v>
      </c>
      <c r="J13" s="5">
        <f>I13/I5</f>
        <v>0.5661400170829699</v>
      </c>
      <c r="K13" s="3">
        <f>K14+K15</f>
        <v>68991.897037981995</v>
      </c>
    </row>
    <row r="14" spans="1:11" x14ac:dyDescent="0.25">
      <c r="E14" s="6" t="s">
        <v>15</v>
      </c>
      <c r="F14" s="6"/>
      <c r="G14" s="2">
        <v>7162149.8257252369</v>
      </c>
      <c r="H14" s="4">
        <f>G14/G7</f>
        <v>0.52382371298026675</v>
      </c>
      <c r="I14">
        <v>249988</v>
      </c>
      <c r="J14" s="4">
        <f>I14/I7</f>
        <v>0.57928739595498957</v>
      </c>
      <c r="K14" s="2">
        <v>68991.897037981995</v>
      </c>
    </row>
    <row r="15" spans="1:11" x14ac:dyDescent="0.25">
      <c r="E15" s="6" t="s">
        <v>16</v>
      </c>
      <c r="F15" s="6"/>
      <c r="G15" s="2">
        <v>9864.3803686650008</v>
      </c>
      <c r="H15" s="4">
        <f>G15/G8</f>
        <v>3.7122677614696988E-2</v>
      </c>
      <c r="I15">
        <v>555</v>
      </c>
      <c r="J15" s="4">
        <f>I15/I8</f>
        <v>5.0445373568442101E-2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6084505.7494560704</v>
      </c>
      <c r="H18" s="4">
        <f>G18/G5</f>
        <v>0.43652362457578103</v>
      </c>
      <c r="I18">
        <v>227819</v>
      </c>
      <c r="J18" s="4">
        <f>I18/I5</f>
        <v>0.51479168267253572</v>
      </c>
      <c r="K18" s="2">
        <v>69566.127716741001</v>
      </c>
    </row>
    <row r="19" spans="2:11" x14ac:dyDescent="0.25">
      <c r="E19" s="6" t="s">
        <v>20</v>
      </c>
      <c r="F19" s="6"/>
      <c r="G19" s="2">
        <v>2252256.352182304</v>
      </c>
      <c r="H19" s="4">
        <f>G19/G5</f>
        <v>0.16158471152999351</v>
      </c>
      <c r="I19">
        <v>39398</v>
      </c>
      <c r="J19" s="4">
        <f>I19/I5</f>
        <v>8.9025773591897797E-2</v>
      </c>
      <c r="K19" s="2">
        <v>109779.834125925</v>
      </c>
    </row>
    <row r="20" spans="2:11" x14ac:dyDescent="0.25">
      <c r="E20" s="6" t="s">
        <v>21</v>
      </c>
      <c r="F20" s="6"/>
      <c r="G20" s="2">
        <v>5601786.4829177698</v>
      </c>
      <c r="H20" s="4">
        <f>1-H18-H19</f>
        <v>0.40189166389422537</v>
      </c>
      <c r="I20">
        <v>175329</v>
      </c>
      <c r="J20" s="4">
        <f>1-J18-J19</f>
        <v>0.39618254373556649</v>
      </c>
      <c r="K20" s="2">
        <v>551691.79593034997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102242.775942042</v>
      </c>
      <c r="H22" s="4">
        <f>G22/G20</f>
        <v>1.8251815961537222E-2</v>
      </c>
      <c r="I22">
        <v>7801</v>
      </c>
      <c r="J22" s="4">
        <f>I22/I20</f>
        <v>4.4493495086380459E-2</v>
      </c>
      <c r="K22" s="2">
        <v>41085.820297967002</v>
      </c>
    </row>
    <row r="23" spans="2:11" x14ac:dyDescent="0.25">
      <c r="F23" t="s">
        <v>24</v>
      </c>
      <c r="G23" s="2">
        <f>G20-G22</f>
        <v>5499543.7069757283</v>
      </c>
      <c r="H23" s="4">
        <f>1-H22</f>
        <v>0.98174818403846276</v>
      </c>
      <c r="I23">
        <f>I20-I22</f>
        <v>167528</v>
      </c>
      <c r="J23" s="4">
        <f>1-J22</f>
        <v>0.95550650491361955</v>
      </c>
      <c r="K23" s="2">
        <f>K20-K22</f>
        <v>510605.97563238296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5879890.4964098334</v>
      </c>
      <c r="H26" s="4">
        <f>G26/G5</f>
        <v>0.42184381399113025</v>
      </c>
      <c r="I26">
        <v>204307</v>
      </c>
      <c r="J26" s="4">
        <f>I26/I5</f>
        <v>0.46166274240417943</v>
      </c>
      <c r="K26" s="2">
        <v>157163.14927495099</v>
      </c>
    </row>
    <row r="27" spans="2:11" x14ac:dyDescent="0.25">
      <c r="E27" s="6" t="s">
        <v>27</v>
      </c>
      <c r="F27" s="6"/>
      <c r="G27" s="2">
        <v>8051037.4508513398</v>
      </c>
      <c r="H27" s="4">
        <f>G27/G5</f>
        <v>0.57760945495945371</v>
      </c>
      <c r="I27">
        <v>237688</v>
      </c>
      <c r="J27" s="4">
        <f>I27/I5</f>
        <v>0.53709218928653746</v>
      </c>
      <c r="K27" s="2">
        <v>573746.98245178501</v>
      </c>
    </row>
    <row r="28" spans="2:11" x14ac:dyDescent="0.25">
      <c r="E28" s="6" t="s">
        <v>28</v>
      </c>
      <c r="F28" s="6"/>
      <c r="G28" s="2">
        <v>6732.4866176690002</v>
      </c>
      <c r="H28" s="4">
        <f>G28/G5</f>
        <v>4.8301202788994605E-4</v>
      </c>
      <c r="I28">
        <v>532</v>
      </c>
      <c r="J28" s="4">
        <f>I28/I5</f>
        <v>1.2021349193078233E-3</v>
      </c>
      <c r="K28" s="2">
        <v>0</v>
      </c>
    </row>
    <row r="29" spans="2:11" x14ac:dyDescent="0.25">
      <c r="E29" s="6" t="s">
        <v>29</v>
      </c>
      <c r="F29" s="6"/>
      <c r="G29" s="2">
        <v>888.15067730199996</v>
      </c>
      <c r="H29" s="4">
        <f>G29/G5</f>
        <v>6.3719021526105474E-5</v>
      </c>
      <c r="I29">
        <v>19</v>
      </c>
      <c r="J29" s="4">
        <f>I29/I5</f>
        <v>4.2933389975279408E-5</v>
      </c>
      <c r="K29" s="2">
        <v>127.62604628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14140994.894386152</v>
      </c>
      <c r="H4" s="5"/>
      <c r="I4" s="1">
        <v>2109887</v>
      </c>
      <c r="J4" s="5"/>
      <c r="K4" s="3">
        <v>221480291.34568661</v>
      </c>
    </row>
    <row r="5" spans="1:11" x14ac:dyDescent="0.25">
      <c r="E5" s="6" t="s">
        <v>7</v>
      </c>
      <c r="F5" s="6"/>
      <c r="G5" s="2">
        <v>11976964.206737475</v>
      </c>
      <c r="H5" s="4">
        <f>G5/G4</f>
        <v>0.84696757874456363</v>
      </c>
      <c r="I5">
        <v>377077</v>
      </c>
      <c r="J5" s="4">
        <f>I5/I4</f>
        <v>0.17871904988276624</v>
      </c>
      <c r="K5" s="2">
        <v>35128459.056806073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11468532.479610655</v>
      </c>
      <c r="H7" s="4">
        <f>G7/G5</f>
        <v>0.95754919874931177</v>
      </c>
      <c r="I7">
        <v>363479</v>
      </c>
      <c r="J7" s="4">
        <f>I7/I5</f>
        <v>0.96393839984936769</v>
      </c>
      <c r="K7" s="2">
        <v>34992648.826859154</v>
      </c>
    </row>
    <row r="8" spans="1:11" x14ac:dyDescent="0.25">
      <c r="F8" t="s">
        <v>10</v>
      </c>
      <c r="G8" s="2">
        <f>G5-G7</f>
        <v>508431.72712682001</v>
      </c>
      <c r="H8" s="4">
        <f>1-H7</f>
        <v>4.245080125068823E-2</v>
      </c>
      <c r="I8">
        <f>I5-I7</f>
        <v>13598</v>
      </c>
      <c r="J8" s="4">
        <f>1-J7</f>
        <v>3.6061600150632311E-2</v>
      </c>
      <c r="K8" s="2">
        <f>K5-K7</f>
        <v>135810.22994691879</v>
      </c>
    </row>
    <row r="9" spans="1:11" x14ac:dyDescent="0.25">
      <c r="E9" s="6" t="s">
        <v>11</v>
      </c>
      <c r="F9" s="6"/>
      <c r="G9" s="2">
        <v>2080372.7544975381</v>
      </c>
      <c r="H9" s="4">
        <f>1-H5-H10</f>
        <v>0.14711643487852655</v>
      </c>
      <c r="I9">
        <v>1501947</v>
      </c>
      <c r="J9" s="4">
        <f>1-J5-J10</f>
        <v>0.71186134612896335</v>
      </c>
      <c r="K9" s="2">
        <v>185579795.80955663</v>
      </c>
    </row>
    <row r="10" spans="1:11" x14ac:dyDescent="0.25">
      <c r="E10" s="6" t="s">
        <v>12</v>
      </c>
      <c r="F10" s="6"/>
      <c r="G10" s="2">
        <v>83657.933151139994</v>
      </c>
      <c r="H10" s="4">
        <f>G10/G4</f>
        <v>5.9159863769098339E-3</v>
      </c>
      <c r="I10">
        <v>230863</v>
      </c>
      <c r="J10" s="4">
        <f>I10/I4</f>
        <v>0.10941960398827046</v>
      </c>
      <c r="K10" s="2">
        <v>772036.47932390997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5291078.5647569047</v>
      </c>
      <c r="H13" s="5">
        <f>G13/G5</f>
        <v>0.44177125968035219</v>
      </c>
      <c r="I13" s="1">
        <f>I14+I15</f>
        <v>157306</v>
      </c>
      <c r="J13" s="5">
        <f>I13/I5</f>
        <v>0.41717208952017759</v>
      </c>
      <c r="K13" s="3">
        <f>K14+K15</f>
        <v>10190257.480064318</v>
      </c>
    </row>
    <row r="14" spans="1:11" x14ac:dyDescent="0.25">
      <c r="E14" s="6" t="s">
        <v>15</v>
      </c>
      <c r="F14" s="6"/>
      <c r="G14" s="2">
        <v>5283980.1658913521</v>
      </c>
      <c r="H14" s="4">
        <f>G14/G7</f>
        <v>0.46073725433358476</v>
      </c>
      <c r="I14">
        <v>156867</v>
      </c>
      <c r="J14" s="4">
        <f>I14/I7</f>
        <v>0.43157101235559686</v>
      </c>
      <c r="K14" s="2">
        <v>10190196.91704979</v>
      </c>
    </row>
    <row r="15" spans="1:11" x14ac:dyDescent="0.25">
      <c r="E15" s="6" t="s">
        <v>16</v>
      </c>
      <c r="F15" s="6"/>
      <c r="G15" s="2">
        <v>7098.3988655530002</v>
      </c>
      <c r="H15" s="4">
        <f>G15/G8</f>
        <v>1.3961360959251113E-2</v>
      </c>
      <c r="I15">
        <v>439</v>
      </c>
      <c r="J15" s="4">
        <f>I15/I8</f>
        <v>3.2284159435211061E-2</v>
      </c>
      <c r="K15" s="2">
        <v>60.563014527999997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4552602.387892846</v>
      </c>
      <c r="H18" s="4">
        <f>G18/G5</f>
        <v>0.38011321644693924</v>
      </c>
      <c r="I18">
        <v>145903</v>
      </c>
      <c r="J18" s="4">
        <f>I18/I5</f>
        <v>0.38693158161330443</v>
      </c>
      <c r="K18" s="2">
        <v>7495473.6112729115</v>
      </c>
    </row>
    <row r="19" spans="2:11" x14ac:dyDescent="0.25">
      <c r="E19" s="6" t="s">
        <v>20</v>
      </c>
      <c r="F19" s="6"/>
      <c r="G19" s="2">
        <v>2007157.4544290949</v>
      </c>
      <c r="H19" s="4">
        <f>G19/G5</f>
        <v>0.16758482531825522</v>
      </c>
      <c r="I19">
        <v>45458</v>
      </c>
      <c r="J19" s="4">
        <f>I19/I5</f>
        <v>0.12055362697804427</v>
      </c>
      <c r="K19" s="2">
        <v>7260065.3038897384</v>
      </c>
    </row>
    <row r="20" spans="2:11" x14ac:dyDescent="0.25">
      <c r="E20" s="6" t="s">
        <v>21</v>
      </c>
      <c r="F20" s="6"/>
      <c r="G20" s="2">
        <v>5417204.3644155338</v>
      </c>
      <c r="H20" s="4">
        <f>1-H18-H19</f>
        <v>0.45230195823480557</v>
      </c>
      <c r="I20">
        <v>185713</v>
      </c>
      <c r="J20" s="4">
        <f>1-J18-J19</f>
        <v>0.49251479140865129</v>
      </c>
      <c r="K20" s="2">
        <v>20372920.001643419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111568.967600768</v>
      </c>
      <c r="H22" s="4">
        <f>G22/G20</f>
        <v>2.0595303425073062E-2</v>
      </c>
      <c r="I22">
        <v>5966</v>
      </c>
      <c r="J22" s="4">
        <f>I22/I20</f>
        <v>3.2124837787338531E-2</v>
      </c>
      <c r="K22" s="2">
        <v>9634556.3921586834</v>
      </c>
    </row>
    <row r="23" spans="2:11" x14ac:dyDescent="0.25">
      <c r="F23" t="s">
        <v>24</v>
      </c>
      <c r="G23" s="2">
        <f>G20-G22</f>
        <v>5305635.3968147654</v>
      </c>
      <c r="H23" s="4">
        <f>1-H22</f>
        <v>0.9794046965749269</v>
      </c>
      <c r="I23">
        <f>I20-I22</f>
        <v>179747</v>
      </c>
      <c r="J23" s="4">
        <f>1-J22</f>
        <v>0.96787516221266146</v>
      </c>
      <c r="K23" s="2">
        <f>K20-K22</f>
        <v>10738363.609484736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5501706.0417768136</v>
      </c>
      <c r="H26" s="4">
        <f>G26/G5</f>
        <v>0.4593573084807171</v>
      </c>
      <c r="I26">
        <v>165891</v>
      </c>
      <c r="J26" s="4">
        <f>I26/I5</f>
        <v>0.43993932273779623</v>
      </c>
      <c r="K26" s="2">
        <v>22461451.782783978</v>
      </c>
    </row>
    <row r="27" spans="2:11" x14ac:dyDescent="0.25">
      <c r="E27" s="6" t="s">
        <v>27</v>
      </c>
      <c r="F27" s="6"/>
      <c r="G27" s="2">
        <v>6442411.1917574154</v>
      </c>
      <c r="H27" s="4">
        <f>G27/G5</f>
        <v>0.5379001790899004</v>
      </c>
      <c r="I27">
        <v>210096</v>
      </c>
      <c r="J27" s="4">
        <f>I27/I5</f>
        <v>0.55717002097714785</v>
      </c>
      <c r="K27" s="2">
        <v>12665565.59575692</v>
      </c>
    </row>
    <row r="28" spans="2:11" x14ac:dyDescent="0.25">
      <c r="E28" s="6" t="s">
        <v>28</v>
      </c>
      <c r="F28" s="6"/>
      <c r="G28" s="2">
        <v>30263.81900793</v>
      </c>
      <c r="H28" s="4">
        <f>G28/G5</f>
        <v>2.5268355557834521E-3</v>
      </c>
      <c r="I28">
        <v>1005</v>
      </c>
      <c r="J28" s="4">
        <f>I28/I5</f>
        <v>2.6652381343863457E-3</v>
      </c>
      <c r="K28" s="2">
        <v>262.17462185900001</v>
      </c>
    </row>
    <row r="29" spans="2:11" x14ac:dyDescent="0.25">
      <c r="E29" s="6" t="s">
        <v>29</v>
      </c>
      <c r="F29" s="6"/>
      <c r="G29" s="2">
        <v>2583.1541953159999</v>
      </c>
      <c r="H29" s="4">
        <f>G29/G5</f>
        <v>2.1567687359897781E-4</v>
      </c>
      <c r="I29">
        <v>83</v>
      </c>
      <c r="J29" s="4">
        <f>I29/I5</f>
        <v>2.2011419418315091E-4</v>
      </c>
      <c r="K29" s="2">
        <v>1179.5036433170001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13672824.74666252</v>
      </c>
    </row>
    <row r="3" spans="1:2" x14ac:dyDescent="0.25">
      <c r="A3" t="s">
        <v>32</v>
      </c>
      <c r="B3">
        <f>'NEWT - EU'!$G$8</f>
        <v>265723.83789362386</v>
      </c>
    </row>
    <row r="4" spans="1:2" x14ac:dyDescent="0.25">
      <c r="A4" t="s">
        <v>33</v>
      </c>
      <c r="B4">
        <f>'NEWT - EU'!$G$9</f>
        <v>414882.807843633</v>
      </c>
    </row>
    <row r="5" spans="1:2" x14ac:dyDescent="0.25">
      <c r="A5" t="s">
        <v>34</v>
      </c>
      <c r="B5">
        <f>'NEWT - EU'!$G$10</f>
        <v>175.70173365900001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431544</v>
      </c>
    </row>
    <row r="16" spans="1:2" x14ac:dyDescent="0.25">
      <c r="A16" t="s">
        <v>32</v>
      </c>
      <c r="B16">
        <f>'NEWT - EU'!$I$8</f>
        <v>11002</v>
      </c>
    </row>
    <row r="17" spans="1:2" x14ac:dyDescent="0.25">
      <c r="A17" t="s">
        <v>33</v>
      </c>
      <c r="B17">
        <f>'NEWT - EU'!$I$9</f>
        <v>905927</v>
      </c>
    </row>
    <row r="18" spans="1:2" x14ac:dyDescent="0.25">
      <c r="A18" t="s">
        <v>34</v>
      </c>
      <c r="B18">
        <f>'NEWT - EU'!$I$10</f>
        <v>2301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6084505.7494560704</v>
      </c>
    </row>
    <row r="28" spans="1:2" x14ac:dyDescent="0.25">
      <c r="A28" t="s">
        <v>37</v>
      </c>
      <c r="B28">
        <f>'NEWT - EU'!$G$19</f>
        <v>2252256.352182304</v>
      </c>
    </row>
    <row r="29" spans="1:2" x14ac:dyDescent="0.25">
      <c r="A29" t="s">
        <v>38</v>
      </c>
      <c r="B29">
        <f>'NEWT - EU'!$G$22</f>
        <v>102242.775942042</v>
      </c>
    </row>
    <row r="30" spans="1:2" x14ac:dyDescent="0.25">
      <c r="A30" t="s">
        <v>39</v>
      </c>
      <c r="B30">
        <f>'NEWT - EU'!$G$23</f>
        <v>5499543.7069757283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5879890.4964098334</v>
      </c>
    </row>
    <row r="41" spans="1:2" x14ac:dyDescent="0.25">
      <c r="A41" t="s">
        <v>42</v>
      </c>
      <c r="B41">
        <f>'NEWT - EU'!$G$27</f>
        <v>8051037.4508513398</v>
      </c>
    </row>
    <row r="42" spans="1:2" x14ac:dyDescent="0.25">
      <c r="A42" t="s">
        <v>43</v>
      </c>
      <c r="B42">
        <f>'NEWT - EU'!$G$28</f>
        <v>6732.4866176690002</v>
      </c>
    </row>
    <row r="43" spans="1:2" x14ac:dyDescent="0.25">
      <c r="A43" t="s">
        <v>44</v>
      </c>
      <c r="B43">
        <f>'NEWT - EU'!$G$29</f>
        <v>888.15067730199996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2025-10-21T13:25:06Z</dcterms:created>
  <dcterms:modified xsi:type="dcterms:W3CDTF">2025-10-21T13:25:06Z</dcterms:modified>
</cp:coreProperties>
</file>