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11E3935-6FC0-4155-9489-CE05C016B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J13" i="5"/>
  <c r="I13" i="5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<sst xmlns="http://schemas.openxmlformats.org/spreadsheetml/2006/main" count="82" uniqueCount="45">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</sst>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16053289.350604972</c:v>
                </c:pt>
                <c:pt idx="1">
                  <c:v>543990.78767365776</c:v>
                </c:pt>
                <c:pt idx="2">
                  <c:v>531249.35335224599</c:v>
                </c:pt>
                <c:pt idx="3">
                  <c:v>406.23047037100002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88-4076-A8B7-714AE574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496494</c:v>
                </c:pt>
                <c:pt idx="1">
                  <c:v>22079</c:v>
                </c:pt>
                <c:pt idx="2">
                  <c:v>963736</c:v>
                </c:pt>
                <c:pt idx="3">
                  <c:v>3725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2A-4762-96E3-5BB834F6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7493340.7396034999</c:v>
                </c:pt>
                <c:pt idx="1">
                  <c:v>2087987.781444767</c:v>
                </c:pt>
                <c:pt idx="2">
                  <c:v>101058.643035417</c:v>
                </c:pt>
                <c:pt idx="3">
                  <c:v>6914892.9741949458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D6-498E-A118-753071FA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7510892.6699422011</c:v>
                </c:pt>
                <c:pt idx="1">
                  <c:v>9021757.8092669789</c:v>
                </c:pt>
                <c:pt idx="2">
                  <c:v>18008.905668833999</c:v>
                </c:pt>
                <c:pt idx="3">
                  <c:v>46620.753400617003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F3-4E8C-8BB5-DDAD8627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17128935.722101249</v>
      </c>
      <c r="H4" s="5"/>
      <c r="I4" s="1">
        <v>1486034</v>
      </c>
      <c r="J4" s="5"/>
      <c r="K4" s="3">
        <v>1349267.7463224961</v>
      </c>
    </row>
    <row r="5" spans="1:11" x14ac:dyDescent="0.25">
      <c r="E5" s="6" t="s">
        <v>7</v>
      </c>
      <c r="F5" s="6"/>
      <c r="G5" s="2">
        <v>16597280.13827863</v>
      </c>
      <c r="H5" s="4">
        <f>G5/G4</f>
        <v>0.96896155181803678</v>
      </c>
      <c r="I5">
        <v>518573</v>
      </c>
      <c r="J5" s="4">
        <f>I5/I4</f>
        <v>0.34896442477090028</v>
      </c>
      <c r="K5" s="2">
        <v>1208079.4311828241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16053289.350604972</v>
      </c>
      <c r="H7" s="4">
        <f>G7/G5</f>
        <v>0.96722410038624096</v>
      </c>
      <c r="I7">
        <v>496494</v>
      </c>
      <c r="J7" s="4">
        <f>I7/I5</f>
        <v>0.95742354499752202</v>
      </c>
      <c r="K7" s="2">
        <v>973956.75063514803</v>
      </c>
    </row>
    <row r="8" spans="1:11" x14ac:dyDescent="0.25">
      <c r="F8" t="s">
        <v>10</v>
      </c>
      <c r="G8" s="2">
        <f>G5-G7</f>
        <v>543990.78767365776</v>
      </c>
      <c r="H8" s="4">
        <f>1-H7</f>
        <v>3.2775899613759041E-2</v>
      </c>
      <c r="I8">
        <f>I5-I7</f>
        <v>22079</v>
      </c>
      <c r="J8" s="4">
        <f>1-J7</f>
        <v>4.2576455002477975E-2</v>
      </c>
      <c r="K8" s="2">
        <f>K5-K7</f>
        <v>234122.68054767605</v>
      </c>
    </row>
    <row r="9" spans="1:11" x14ac:dyDescent="0.25">
      <c r="E9" s="6" t="s">
        <v>11</v>
      </c>
      <c r="F9" s="6"/>
      <c r="G9" s="2">
        <v>531249.35335224599</v>
      </c>
      <c r="H9" s="4">
        <f>1-H5-H10</f>
        <v>3.1014732145137485E-2</v>
      </c>
      <c r="I9">
        <v>963736</v>
      </c>
      <c r="J9" s="4">
        <f>1-J5-J10</f>
        <v>0.64852890310719669</v>
      </c>
      <c r="K9" s="2">
        <v>133613.97185961701</v>
      </c>
    </row>
    <row r="10" spans="1:11" x14ac:dyDescent="0.25">
      <c r="E10" s="6" t="s">
        <v>12</v>
      </c>
      <c r="F10" s="6"/>
      <c r="G10" s="2">
        <v>406.23047037100002</v>
      </c>
      <c r="H10" s="4">
        <f>G10/G4</f>
        <v>2.3716036825734947E-5</v>
      </c>
      <c r="I10">
        <v>3725</v>
      </c>
      <c r="J10" s="4">
        <f>I10/I4</f>
        <v>2.5066721219029983E-3</v>
      </c>
      <c r="K10" s="2">
        <v>7574.3432800549999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8765672.0346510299</v>
      </c>
      <c r="H13" s="5">
        <f>G13/G5</f>
        <v>0.52813906625788587</v>
      </c>
      <c r="I13" s="1">
        <f>I14+I15</f>
        <v>308855</v>
      </c>
      <c r="J13" s="5">
        <f>I13/I5</f>
        <v>0.59558634946285283</v>
      </c>
      <c r="K13" s="3">
        <f>K14+K15</f>
        <v>-69715.997052787992</v>
      </c>
    </row>
    <row r="14" spans="1:11" x14ac:dyDescent="0.25">
      <c r="E14" s="6" t="s">
        <v>15</v>
      </c>
      <c r="F14" s="6"/>
      <c r="G14" s="2">
        <v>8731329.4896578528</v>
      </c>
      <c r="H14" s="4">
        <f>G14/G7</f>
        <v>0.54389659956691749</v>
      </c>
      <c r="I14">
        <v>306784</v>
      </c>
      <c r="J14" s="4">
        <f>I14/I7</f>
        <v>0.61790071984757122</v>
      </c>
      <c r="K14" s="2">
        <v>-71622.748392787995</v>
      </c>
    </row>
    <row r="15" spans="1:11" x14ac:dyDescent="0.25">
      <c r="E15" s="6" t="s">
        <v>16</v>
      </c>
      <c r="F15" s="6"/>
      <c r="G15" s="2">
        <v>34342.544993176998</v>
      </c>
      <c r="H15" s="4">
        <f>G15/G8</f>
        <v>6.3130747379088387E-2</v>
      </c>
      <c r="I15">
        <v>2071</v>
      </c>
      <c r="J15" s="4">
        <f>I15/I8</f>
        <v>9.3799538022555376E-2</v>
      </c>
      <c r="K15" s="2">
        <v>1906.75134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7493340.7396034999</v>
      </c>
      <c r="H18" s="4">
        <f>G18/G5</f>
        <v>0.45148004234268857</v>
      </c>
      <c r="I18">
        <v>280789</v>
      </c>
      <c r="J18" s="4">
        <f>I18/I5</f>
        <v>0.54146475038229913</v>
      </c>
      <c r="K18" s="2">
        <v>89920.648993366005</v>
      </c>
    </row>
    <row r="19" spans="2:11" x14ac:dyDescent="0.25">
      <c r="E19" s="6" t="s">
        <v>20</v>
      </c>
      <c r="F19" s="6"/>
      <c r="G19" s="2">
        <v>2087987.781444767</v>
      </c>
      <c r="H19" s="4">
        <f>G19/G5</f>
        <v>0.12580300892971014</v>
      </c>
      <c r="I19">
        <v>38646</v>
      </c>
      <c r="J19" s="4">
        <f>I19/I5</f>
        <v>7.4523741112630243E-2</v>
      </c>
      <c r="K19" s="2">
        <v>106321.452500762</v>
      </c>
    </row>
    <row r="20" spans="2:11" x14ac:dyDescent="0.25">
      <c r="E20" s="6" t="s">
        <v>21</v>
      </c>
      <c r="F20" s="6"/>
      <c r="G20" s="2">
        <v>7015951.6172303632</v>
      </c>
      <c r="H20" s="4">
        <f>1-H18-H19</f>
        <v>0.42271694872760129</v>
      </c>
      <c r="I20">
        <v>199138</v>
      </c>
      <c r="J20" s="4">
        <f>1-J18-J19</f>
        <v>0.3840115085050706</v>
      </c>
      <c r="K20" s="2">
        <v>1011837.329688696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101058.643035417</v>
      </c>
      <c r="H22" s="4">
        <f>G22/G20</f>
        <v>1.4404124849896156E-2</v>
      </c>
      <c r="I22">
        <v>9613</v>
      </c>
      <c r="J22" s="4">
        <f>I22/I20</f>
        <v>4.8273056875131816E-2</v>
      </c>
      <c r="K22" s="2">
        <v>70599.898368170994</v>
      </c>
    </row>
    <row r="23" spans="2:11" x14ac:dyDescent="0.25">
      <c r="F23" t="s">
        <v>24</v>
      </c>
      <c r="G23" s="2">
        <f>G20-G22</f>
        <v>6914892.9741949458</v>
      </c>
      <c r="H23" s="4">
        <f>1-H22</f>
        <v>0.98559587515010383</v>
      </c>
      <c r="I23">
        <f>I20-I22</f>
        <v>189525</v>
      </c>
      <c r="J23" s="4">
        <f>1-J22</f>
        <v>0.95172694312486816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7510892.6699422011</v>
      </c>
      <c r="H26" s="4">
        <f>G26/G5</f>
        <v>0.45253756081514124</v>
      </c>
      <c r="I26">
        <v>268415</v>
      </c>
      <c r="J26" s="4">
        <f>I26/I5</f>
        <v>0.51760311470130527</v>
      </c>
      <c r="K26" s="2">
        <v>225652.10938360399</v>
      </c>
    </row>
    <row r="27" spans="2:11" x14ac:dyDescent="0.25">
      <c r="E27" s="6" t="s">
        <v>27</v>
      </c>
      <c r="F27" s="6"/>
      <c r="G27" s="2">
        <v>9021757.8092669789</v>
      </c>
      <c r="H27" s="4">
        <f>G27/G5</f>
        <v>0.54356844820977168</v>
      </c>
      <c r="I27">
        <v>249023</v>
      </c>
      <c r="J27" s="4">
        <f>I27/I5</f>
        <v>0.48020818669695492</v>
      </c>
      <c r="K27" s="2">
        <v>976047.50463463704</v>
      </c>
    </row>
    <row r="28" spans="2:11" x14ac:dyDescent="0.25">
      <c r="E28" s="6" t="s">
        <v>28</v>
      </c>
      <c r="F28" s="6"/>
      <c r="G28" s="2">
        <v>18008.905668833999</v>
      </c>
      <c r="H28" s="4">
        <f>G28/G5</f>
        <v>1.0850516180238297E-3</v>
      </c>
      <c r="I28">
        <v>488</v>
      </c>
      <c r="J28" s="4">
        <f>I28/I5</f>
        <v>9.4104398030749774E-4</v>
      </c>
      <c r="K28" s="2">
        <v>20.182809457000001</v>
      </c>
    </row>
    <row r="29" spans="2:11" x14ac:dyDescent="0.25">
      <c r="E29" s="6" t="s">
        <v>29</v>
      </c>
      <c r="F29" s="6"/>
      <c r="G29" s="2">
        <v>46620.753400617003</v>
      </c>
      <c r="H29" s="4">
        <f>G29/G5</f>
        <v>2.8089393570633692E-3</v>
      </c>
      <c r="I29">
        <v>647</v>
      </c>
      <c r="J29" s="4">
        <f>I29/I5</f>
        <v>1.2476546214322767E-3</v>
      </c>
      <c r="K29" s="2">
        <v>6359.6343551259997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17156014.302556861</v>
      </c>
      <c r="H4" s="5"/>
      <c r="I4" s="1">
        <v>2618488</v>
      </c>
      <c r="J4" s="5"/>
      <c r="K4" s="3">
        <v>211091133.62272751</v>
      </c>
    </row>
    <row r="5" spans="1:11" x14ac:dyDescent="0.25">
      <c r="E5" s="6" t="s">
        <v>7</v>
      </c>
      <c r="F5" s="6"/>
      <c r="G5" s="2">
        <v>14560402.00319255</v>
      </c>
      <c r="H5" s="4">
        <f>G5/G4</f>
        <v>0.84870540129023597</v>
      </c>
      <c r="I5">
        <v>466864</v>
      </c>
      <c r="J5" s="4">
        <f>I5/I4</f>
        <v>0.17829526047092825</v>
      </c>
      <c r="K5" s="2">
        <v>27123794.09198717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13806122.647286873</v>
      </c>
      <c r="H7" s="4">
        <f>G7/G5</f>
        <v>0.94819652948178967</v>
      </c>
      <c r="I7">
        <v>437880</v>
      </c>
      <c r="J7" s="4">
        <f>I7/I5</f>
        <v>0.93791768052366431</v>
      </c>
      <c r="K7" s="2">
        <v>26628544.80495216</v>
      </c>
    </row>
    <row r="8" spans="1:11" x14ac:dyDescent="0.25">
      <c r="F8" t="s">
        <v>10</v>
      </c>
      <c r="G8" s="2">
        <f>G5-G7</f>
        <v>754279.35590567626</v>
      </c>
      <c r="H8" s="4">
        <f>1-H7</f>
        <v>5.1803470518210326E-2</v>
      </c>
      <c r="I8">
        <f>I5-I7</f>
        <v>28984</v>
      </c>
      <c r="J8" s="4">
        <f>1-J7</f>
        <v>6.208231947633569E-2</v>
      </c>
      <c r="K8" s="2">
        <f>K5-K7</f>
        <v>495249.28703501076</v>
      </c>
    </row>
    <row r="9" spans="1:11" x14ac:dyDescent="0.25">
      <c r="E9" s="6" t="s">
        <v>11</v>
      </c>
      <c r="F9" s="6"/>
      <c r="G9" s="2">
        <v>2475867.6482991311</v>
      </c>
      <c r="H9" s="4">
        <f>1-H5-H10</f>
        <v>0.14431485102749878</v>
      </c>
      <c r="I9">
        <v>1535492</v>
      </c>
      <c r="J9" s="4">
        <f>1-J5-J10</f>
        <v>0.58640406219161589</v>
      </c>
      <c r="K9" s="2">
        <v>183350262.99007949</v>
      </c>
    </row>
    <row r="10" spans="1:11" x14ac:dyDescent="0.25">
      <c r="E10" s="6" t="s">
        <v>12</v>
      </c>
      <c r="F10" s="6"/>
      <c r="G10" s="2">
        <v>119744.65106518099</v>
      </c>
      <c r="H10" s="4">
        <f>G10/G4</f>
        <v>6.9797476822652657E-3</v>
      </c>
      <c r="I10">
        <v>616132</v>
      </c>
      <c r="J10" s="4">
        <f>I10/I4</f>
        <v>0.23530067733745583</v>
      </c>
      <c r="K10" s="2">
        <v>617076.54066086002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6325432.3217287725</v>
      </c>
      <c r="H13" s="5">
        <f>G13/G5</f>
        <v>0.43442703850771719</v>
      </c>
      <c r="I13" s="1">
        <f>I14+I15</f>
        <v>192626</v>
      </c>
      <c r="J13" s="5">
        <f>I13/I5</f>
        <v>0.41259553103259194</v>
      </c>
      <c r="K13" s="3">
        <f>K14+K15</f>
        <v>8482543.5203381702</v>
      </c>
    </row>
    <row r="14" spans="1:11" x14ac:dyDescent="0.25">
      <c r="E14" s="6" t="s">
        <v>15</v>
      </c>
      <c r="F14" s="6"/>
      <c r="G14" s="2">
        <v>6285026.9170980332</v>
      </c>
      <c r="H14" s="4">
        <f>G14/G7</f>
        <v>0.45523475907503563</v>
      </c>
      <c r="I14">
        <v>191000</v>
      </c>
      <c r="J14" s="4">
        <f>I14/I7</f>
        <v>0.43619256417283275</v>
      </c>
      <c r="K14" s="2">
        <v>8471326.1902825627</v>
      </c>
    </row>
    <row r="15" spans="1:11" x14ac:dyDescent="0.25">
      <c r="E15" s="6" t="s">
        <v>16</v>
      </c>
      <c r="F15" s="6"/>
      <c r="G15" s="2">
        <v>40405.404630739002</v>
      </c>
      <c r="H15" s="4">
        <f>G15/G8</f>
        <v>5.3568222853220653E-2</v>
      </c>
      <c r="I15">
        <v>1626</v>
      </c>
      <c r="J15" s="4">
        <f>I15/I8</f>
        <v>5.6099917195694175E-2</v>
      </c>
      <c r="K15" s="2">
        <v>11217.330055607999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5584187.507786734</v>
      </c>
      <c r="H18" s="4">
        <f>G18/G5</f>
        <v>0.38351877280327368</v>
      </c>
      <c r="I18">
        <v>188589</v>
      </c>
      <c r="J18" s="4">
        <f>I18/I5</f>
        <v>0.40394847321703964</v>
      </c>
      <c r="K18" s="2">
        <v>7500891.272332225</v>
      </c>
    </row>
    <row r="19" spans="2:11" x14ac:dyDescent="0.25">
      <c r="E19" s="6" t="s">
        <v>20</v>
      </c>
      <c r="F19" s="6"/>
      <c r="G19" s="2">
        <v>1652032.0593088861</v>
      </c>
      <c r="H19" s="4">
        <f>G19/G5</f>
        <v>0.11346060767736066</v>
      </c>
      <c r="I19">
        <v>37490</v>
      </c>
      <c r="J19" s="4">
        <f>I19/I5</f>
        <v>8.0301758113711916E-2</v>
      </c>
      <c r="K19" s="2">
        <v>5404901.3956287019</v>
      </c>
    </row>
    <row r="20" spans="2:11" x14ac:dyDescent="0.25">
      <c r="E20" s="6" t="s">
        <v>21</v>
      </c>
      <c r="F20" s="6"/>
      <c r="G20" s="2">
        <v>7324182.4360969299</v>
      </c>
      <c r="H20" s="4">
        <f>1-H18-H19</f>
        <v>0.50302061951936572</v>
      </c>
      <c r="I20">
        <v>240748</v>
      </c>
      <c r="J20" s="4">
        <f>1-J18-J19</f>
        <v>0.51574976866924849</v>
      </c>
      <c r="K20" s="2">
        <v>14174143.984152706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328000.09794104501</v>
      </c>
      <c r="H22" s="4">
        <f>G22/G20</f>
        <v>4.4783168743109142E-2</v>
      </c>
      <c r="I22">
        <v>26325</v>
      </c>
      <c r="J22" s="4">
        <f>I22/I20</f>
        <v>0.10934670277634705</v>
      </c>
      <c r="K22" s="2">
        <v>4828301.4796833703</v>
      </c>
    </row>
    <row r="23" spans="2:11" x14ac:dyDescent="0.25">
      <c r="F23" t="s">
        <v>24</v>
      </c>
      <c r="G23" s="2">
        <f>G20-G22</f>
        <v>6996182.3381558852</v>
      </c>
      <c r="H23" s="4">
        <f>1-H22</f>
        <v>0.95521683125689083</v>
      </c>
      <c r="I23">
        <f>I20-I22</f>
        <v>214423</v>
      </c>
      <c r="J23" s="4">
        <f>1-J22</f>
        <v>0.89065329722365294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7396013.9021011237</v>
      </c>
      <c r="H26" s="4">
        <f>G26/G5</f>
        <v>0.50795396311718977</v>
      </c>
      <c r="I26">
        <v>254331</v>
      </c>
      <c r="J26" s="4">
        <f>I26/I5</f>
        <v>0.54476464237979372</v>
      </c>
      <c r="K26" s="2">
        <v>22775351.429314747</v>
      </c>
    </row>
    <row r="27" spans="2:11" x14ac:dyDescent="0.25">
      <c r="E27" s="6" t="s">
        <v>27</v>
      </c>
      <c r="F27" s="6"/>
      <c r="G27" s="2">
        <v>7073243.9338334939</v>
      </c>
      <c r="H27" s="4">
        <f>G27/G5</f>
        <v>0.48578630811722073</v>
      </c>
      <c r="I27">
        <v>210401</v>
      </c>
      <c r="J27" s="4">
        <f>I27/I5</f>
        <v>0.4506687172281435</v>
      </c>
      <c r="K27" s="2">
        <v>4292715.0937963342</v>
      </c>
    </row>
    <row r="28" spans="2:11" x14ac:dyDescent="0.25">
      <c r="E28" s="6" t="s">
        <v>28</v>
      </c>
      <c r="F28" s="6"/>
      <c r="G28" s="2">
        <v>53396.489596088002</v>
      </c>
      <c r="H28" s="4">
        <f>G28/G5</f>
        <v>3.6672400655133118E-3</v>
      </c>
      <c r="I28">
        <v>1430</v>
      </c>
      <c r="J28" s="4">
        <f>I28/I5</f>
        <v>3.0629905068713802E-3</v>
      </c>
      <c r="K28" s="2">
        <v>21727.646822588998</v>
      </c>
    </row>
    <row r="29" spans="2:11" x14ac:dyDescent="0.25">
      <c r="E29" s="6" t="s">
        <v>29</v>
      </c>
      <c r="F29" s="6"/>
      <c r="G29" s="2">
        <v>37747.677661843998</v>
      </c>
      <c r="H29" s="4">
        <f>G29/G5</f>
        <v>2.5924887000762305E-3</v>
      </c>
      <c r="I29">
        <v>693</v>
      </c>
      <c r="J29" s="4">
        <f>I29/I5</f>
        <v>1.4843723225607458E-3</v>
      </c>
      <c r="K29" s="2">
        <v>33999.922053503004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16053289.350604972</v>
      </c>
    </row>
    <row r="3" spans="1:2" x14ac:dyDescent="0.25">
      <c r="A3" t="s">
        <v>32</v>
      </c>
      <c r="B3">
        <f>'NEWT - EU'!$G$8</f>
        <v>543990.78767365776</v>
      </c>
    </row>
    <row r="4" spans="1:2" x14ac:dyDescent="0.25">
      <c r="A4" t="s">
        <v>33</v>
      </c>
      <c r="B4">
        <f>'NEWT - EU'!$G$9</f>
        <v>531249.35335224599</v>
      </c>
    </row>
    <row r="5" spans="1:2" x14ac:dyDescent="0.25">
      <c r="A5" t="s">
        <v>34</v>
      </c>
      <c r="B5">
        <f>'NEWT - EU'!$G$10</f>
        <v>406.23047037100002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496494</v>
      </c>
    </row>
    <row r="16" spans="1:2" x14ac:dyDescent="0.25">
      <c r="A16" t="s">
        <v>32</v>
      </c>
      <c r="B16">
        <f>'NEWT - EU'!$I$8</f>
        <v>22079</v>
      </c>
    </row>
    <row r="17" spans="1:2" x14ac:dyDescent="0.25">
      <c r="A17" t="s">
        <v>33</v>
      </c>
      <c r="B17">
        <f>'NEWT - EU'!$I$9</f>
        <v>963736</v>
      </c>
    </row>
    <row r="18" spans="1:2" x14ac:dyDescent="0.25">
      <c r="A18" t="s">
        <v>34</v>
      </c>
      <c r="B18">
        <f>'NEWT - EU'!$I$10</f>
        <v>3725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7493340.7396034999</v>
      </c>
    </row>
    <row r="28" spans="1:2" x14ac:dyDescent="0.25">
      <c r="A28" t="s">
        <v>37</v>
      </c>
      <c r="B28">
        <f>'NEWT - EU'!$G$19</f>
        <v>2087987.781444767</v>
      </c>
    </row>
    <row r="29" spans="1:2" x14ac:dyDescent="0.25">
      <c r="A29" t="s">
        <v>38</v>
      </c>
      <c r="B29">
        <f>'NEWT - EU'!$G$22</f>
        <v>101058.643035417</v>
      </c>
    </row>
    <row r="30" spans="1:2" x14ac:dyDescent="0.25">
      <c r="A30" t="s">
        <v>39</v>
      </c>
      <c r="B30">
        <f>'NEWT - EU'!$G$23</f>
        <v>6914892.9741949458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7510892.6699422011</v>
      </c>
    </row>
    <row r="41" spans="1:2" x14ac:dyDescent="0.25">
      <c r="A41" t="s">
        <v>42</v>
      </c>
      <c r="B41">
        <f>'NEWT - EU'!$G$27</f>
        <v>9021757.8092669789</v>
      </c>
    </row>
    <row r="42" spans="1:2" x14ac:dyDescent="0.25">
      <c r="A42" t="s">
        <v>43</v>
      </c>
      <c r="B42">
        <f>'NEWT - EU'!$G$28</f>
        <v>18008.905668833999</v>
      </c>
    </row>
    <row r="43" spans="1:2" x14ac:dyDescent="0.25">
      <c r="A43" t="s">
        <v>44</v>
      </c>
      <c r="B43">
        <f>'NEWT - EU'!$G$29</f>
        <v>46620.753400617003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2025-03-19T08:51:02Z</dcterms:created>
  <dcterms:modified xsi:type="dcterms:W3CDTF">2025-03-19T08:51:02Z</dcterms:modified>
</cp:coreProperties>
</file>