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A8FCB49-FFE1-4186-96E7-8A4764EC0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B16" i="3" s="1"/>
  <c r="H8" i="2"/>
  <c r="G8" i="2"/>
  <c r="B3" i="3" s="1"/>
  <c r="J7" i="2"/>
  <c r="H7" i="2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<sst xmlns="http://schemas.openxmlformats.org/spreadsheetml/2006/main" count="82" uniqueCount="45">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</sst>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13473169.222545655</c:v>
                </c:pt>
                <c:pt idx="1">
                  <c:v>332864.77403443307</c:v>
                </c:pt>
                <c:pt idx="2">
                  <c:v>408088.46639581799</c:v>
                </c:pt>
                <c:pt idx="3">
                  <c:v>201.96457579899999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62-4D11-A068-5BAFC991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459625</c:v>
                </c:pt>
                <c:pt idx="1">
                  <c:v>19894</c:v>
                </c:pt>
                <c:pt idx="2">
                  <c:v>848794</c:v>
                </c:pt>
                <c:pt idx="3">
                  <c:v>3209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57-4921-BF5B-D2082507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5578208.0156046078</c:v>
                </c:pt>
                <c:pt idx="1">
                  <c:v>1671544.7848808891</c:v>
                </c:pt>
                <c:pt idx="2">
                  <c:v>76303.405579812999</c:v>
                </c:pt>
                <c:pt idx="3">
                  <c:v>6479977.7905147793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27-4D60-A7D8-DB89F0AA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5333363.0508403089</c:v>
                </c:pt>
                <c:pt idx="1">
                  <c:v>8461756.9665059317</c:v>
                </c:pt>
                <c:pt idx="2">
                  <c:v>9619.3885682580003</c:v>
                </c:pt>
                <c:pt idx="3">
                  <c:v>1294.5906655910001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D6-4B9B-9EB5-45B32C73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14214324.427551705</v>
      </c>
      <c r="H4" s="5"/>
      <c r="I4" s="1">
        <v>1331522</v>
      </c>
      <c r="J4" s="5"/>
      <c r="K4" s="3">
        <v>2039175.895981695</v>
      </c>
    </row>
    <row r="5" spans="1:11" x14ac:dyDescent="0.25">
      <c r="E5" s="6" t="s">
        <v>7</v>
      </c>
      <c r="F5" s="6"/>
      <c r="G5" s="2">
        <v>13806033.996580089</v>
      </c>
      <c r="H5" s="4">
        <f>G5/G4</f>
        <v>0.97127612831319476</v>
      </c>
      <c r="I5">
        <v>479519</v>
      </c>
      <c r="J5" s="4">
        <f>I5/I4</f>
        <v>0.36012848454625607</v>
      </c>
      <c r="K5" s="2">
        <v>1225307.8993299201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13473169.222545655</v>
      </c>
      <c r="H7" s="4">
        <f>G7/G5</f>
        <v>0.97588990624556715</v>
      </c>
      <c r="I7">
        <v>459625</v>
      </c>
      <c r="J7" s="4">
        <f>I7/I5</f>
        <v>0.95851259282739576</v>
      </c>
      <c r="K7" s="2">
        <v>943984.74520878703</v>
      </c>
    </row>
    <row r="8" spans="1:11" x14ac:dyDescent="0.25">
      <c r="F8" t="s">
        <v>10</v>
      </c>
      <c r="G8" s="2">
        <f>G5-G7</f>
        <v>332864.77403443307</v>
      </c>
      <c r="H8" s="4">
        <f>1-H7</f>
        <v>2.4110093754432849E-2</v>
      </c>
      <c r="I8">
        <f>I5-I7</f>
        <v>19894</v>
      </c>
      <c r="J8" s="4">
        <f>1-J7</f>
        <v>4.148740717260424E-2</v>
      </c>
      <c r="K8" s="2">
        <f>K5-K7</f>
        <v>281323.15412113303</v>
      </c>
    </row>
    <row r="9" spans="1:11" x14ac:dyDescent="0.25">
      <c r="E9" s="6" t="s">
        <v>11</v>
      </c>
      <c r="F9" s="6"/>
      <c r="G9" s="2">
        <v>408088.46639581799</v>
      </c>
      <c r="H9" s="4">
        <f>1-H5-H10</f>
        <v>2.8709663162381271E-2</v>
      </c>
      <c r="I9">
        <v>848794</v>
      </c>
      <c r="J9" s="4">
        <f>1-J5-J10</f>
        <v>0.63746149143611608</v>
      </c>
      <c r="K9" s="2">
        <v>813119.41751187097</v>
      </c>
    </row>
    <row r="10" spans="1:11" x14ac:dyDescent="0.25">
      <c r="E10" s="6" t="s">
        <v>12</v>
      </c>
      <c r="F10" s="6"/>
      <c r="G10" s="2">
        <v>201.96457579899999</v>
      </c>
      <c r="H10" s="4">
        <f>G10/G4</f>
        <v>1.4208524423962838E-5</v>
      </c>
      <c r="I10">
        <v>3209</v>
      </c>
      <c r="J10" s="4">
        <f>I10/I4</f>
        <v>2.4100240176279475E-3</v>
      </c>
      <c r="K10" s="2">
        <v>748.57913990400004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6728324.60740548</v>
      </c>
      <c r="H13" s="5">
        <f>G13/G5</f>
        <v>0.48734666371762975</v>
      </c>
      <c r="I13" s="1">
        <f>I14+I15</f>
        <v>281145</v>
      </c>
      <c r="J13" s="5">
        <f>I13/I5</f>
        <v>0.58630627774916111</v>
      </c>
      <c r="K13" s="3">
        <f>K14+K15</f>
        <v>51970.103870999999</v>
      </c>
    </row>
    <row r="14" spans="1:11" x14ac:dyDescent="0.25">
      <c r="E14" s="6" t="s">
        <v>15</v>
      </c>
      <c r="F14" s="6"/>
      <c r="G14" s="2">
        <v>6697908.1290552784</v>
      </c>
      <c r="H14" s="4">
        <f>G14/G7</f>
        <v>0.49712937011487773</v>
      </c>
      <c r="I14">
        <v>278987</v>
      </c>
      <c r="J14" s="4">
        <f>I14/I7</f>
        <v>0.60698830568398154</v>
      </c>
      <c r="K14" s="2">
        <v>49099.003871000001</v>
      </c>
    </row>
    <row r="15" spans="1:11" x14ac:dyDescent="0.25">
      <c r="E15" s="6" t="s">
        <v>16</v>
      </c>
      <c r="F15" s="6"/>
      <c r="G15" s="2">
        <v>30416.478350202</v>
      </c>
      <c r="H15" s="4">
        <f>G15/G8</f>
        <v>9.1377882920875189E-2</v>
      </c>
      <c r="I15">
        <v>2158</v>
      </c>
      <c r="J15" s="4">
        <f>I15/I8</f>
        <v>0.10847491706042023</v>
      </c>
      <c r="K15" s="2">
        <v>2871.1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5578208.0156046078</v>
      </c>
      <c r="H18" s="4">
        <f>G18/G5</f>
        <v>0.40404130664797677</v>
      </c>
      <c r="I18">
        <v>250410</v>
      </c>
      <c r="J18" s="4">
        <f>I18/I5</f>
        <v>0.52221079873790199</v>
      </c>
      <c r="K18" s="2">
        <v>75869.310180500994</v>
      </c>
    </row>
    <row r="19" spans="2:11" x14ac:dyDescent="0.25">
      <c r="E19" s="6" t="s">
        <v>20</v>
      </c>
      <c r="F19" s="6"/>
      <c r="G19" s="2">
        <v>1671544.7848808891</v>
      </c>
      <c r="H19" s="4">
        <f>G19/G5</f>
        <v>0.1210734947701092</v>
      </c>
      <c r="I19">
        <v>29356</v>
      </c>
      <c r="J19" s="4">
        <f>I19/I5</f>
        <v>6.1219680554889376E-2</v>
      </c>
      <c r="K19" s="2">
        <v>66240.900814538007</v>
      </c>
    </row>
    <row r="20" spans="2:11" x14ac:dyDescent="0.25">
      <c r="E20" s="6" t="s">
        <v>21</v>
      </c>
      <c r="F20" s="6"/>
      <c r="G20" s="2">
        <v>6556281.1960945921</v>
      </c>
      <c r="H20" s="4">
        <f>1-H18-H19</f>
        <v>0.47488519858191403</v>
      </c>
      <c r="I20">
        <v>199753</v>
      </c>
      <c r="J20" s="4">
        <f>1-J18-J19</f>
        <v>0.41656952070720865</v>
      </c>
      <c r="K20" s="2">
        <v>1083197.6883348811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76303.405579812999</v>
      </c>
      <c r="H22" s="4">
        <f>G22/G20</f>
        <v>1.1638214301312301E-2</v>
      </c>
      <c r="I22">
        <v>8728</v>
      </c>
      <c r="J22" s="4">
        <f>I22/I20</f>
        <v>4.3693962043123258E-2</v>
      </c>
      <c r="K22" s="2">
        <v>42731.805725461003</v>
      </c>
    </row>
    <row r="23" spans="2:11" x14ac:dyDescent="0.25">
      <c r="F23" t="s">
        <v>24</v>
      </c>
      <c r="G23" s="2">
        <f>G20-G22</f>
        <v>6479977.7905147793</v>
      </c>
      <c r="H23" s="4">
        <f>1-H22</f>
        <v>0.98836178569868771</v>
      </c>
      <c r="I23">
        <f>I20-I22</f>
        <v>191025</v>
      </c>
      <c r="J23" s="4">
        <f>1-J22</f>
        <v>0.95630603795687674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5333363.0508403089</v>
      </c>
      <c r="H26" s="4">
        <f>G26/G5</f>
        <v>0.38630667229715959</v>
      </c>
      <c r="I26">
        <v>235723</v>
      </c>
      <c r="J26" s="4">
        <f>I26/I5</f>
        <v>0.49158218965254763</v>
      </c>
      <c r="K26" s="2">
        <v>246605.069413338</v>
      </c>
    </row>
    <row r="27" spans="2:11" x14ac:dyDescent="0.25">
      <c r="E27" s="6" t="s">
        <v>27</v>
      </c>
      <c r="F27" s="6"/>
      <c r="G27" s="2">
        <v>8461756.9665059317</v>
      </c>
      <c r="H27" s="4">
        <f>G27/G5</f>
        <v>0.61290280529527918</v>
      </c>
      <c r="I27">
        <v>243492</v>
      </c>
      <c r="J27" s="4">
        <f>I27/I5</f>
        <v>0.50778384172472835</v>
      </c>
      <c r="K27" s="2">
        <v>978698.27243457199</v>
      </c>
    </row>
    <row r="28" spans="2:11" x14ac:dyDescent="0.25">
      <c r="E28" s="6" t="s">
        <v>28</v>
      </c>
      <c r="F28" s="6"/>
      <c r="G28" s="2">
        <v>9619.3885682580003</v>
      </c>
      <c r="H28" s="4">
        <f>G28/G5</f>
        <v>6.9675249029814293E-4</v>
      </c>
      <c r="I28">
        <v>251</v>
      </c>
      <c r="J28" s="4">
        <f>I28/I5</f>
        <v>5.2344119836753077E-4</v>
      </c>
      <c r="K28" s="2">
        <v>0</v>
      </c>
    </row>
    <row r="29" spans="2:11" x14ac:dyDescent="0.25">
      <c r="E29" s="6" t="s">
        <v>29</v>
      </c>
      <c r="F29" s="6"/>
      <c r="G29" s="2">
        <v>1294.5906655910001</v>
      </c>
      <c r="H29" s="4">
        <f>G29/G5</f>
        <v>9.3769917263110088E-5</v>
      </c>
      <c r="I29">
        <v>53</v>
      </c>
      <c r="J29" s="4">
        <f>I29/I5</f>
        <v>1.1052742435649056E-4</v>
      </c>
      <c r="K29" s="2">
        <v>4.5574820100000002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15784376.317730753</v>
      </c>
      <c r="H4" s="5"/>
      <c r="I4" s="1">
        <v>2401859</v>
      </c>
      <c r="J4" s="5"/>
      <c r="K4" s="3">
        <v>159151652.11848229</v>
      </c>
    </row>
    <row r="5" spans="1:11" x14ac:dyDescent="0.25">
      <c r="E5" s="6" t="s">
        <v>7</v>
      </c>
      <c r="F5" s="6"/>
      <c r="G5" s="2">
        <v>13280132.528428487</v>
      </c>
      <c r="H5" s="4">
        <f>G5/G4</f>
        <v>0.84134667478187131</v>
      </c>
      <c r="I5">
        <v>432046</v>
      </c>
      <c r="J5" s="4">
        <f>I5/I4</f>
        <v>0.1798798347446707</v>
      </c>
      <c r="K5" s="2">
        <v>24952549.146422736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12634821.592284022</v>
      </c>
      <c r="H7" s="4">
        <f>G7/G5</f>
        <v>0.9514077939536324</v>
      </c>
      <c r="I7">
        <v>408368</v>
      </c>
      <c r="J7" s="4">
        <f>I7/I5</f>
        <v>0.94519565046314513</v>
      </c>
      <c r="K7" s="2">
        <v>24667501.183119975</v>
      </c>
    </row>
    <row r="8" spans="1:11" x14ac:dyDescent="0.25">
      <c r="F8" t="s">
        <v>10</v>
      </c>
      <c r="G8" s="2">
        <f>G5-G7</f>
        <v>645310.93614446558</v>
      </c>
      <c r="H8" s="4">
        <f>1-H7</f>
        <v>4.8592206046367603E-2</v>
      </c>
      <c r="I8">
        <f>I5-I7</f>
        <v>23678</v>
      </c>
      <c r="J8" s="4">
        <f>1-J7</f>
        <v>5.4804349536854868E-2</v>
      </c>
      <c r="K8" s="2">
        <f>K5-K7</f>
        <v>285047.96330276132</v>
      </c>
    </row>
    <row r="9" spans="1:11" x14ac:dyDescent="0.25">
      <c r="E9" s="6" t="s">
        <v>11</v>
      </c>
      <c r="F9" s="6"/>
      <c r="G9" s="2">
        <v>2369414.6288849092</v>
      </c>
      <c r="H9" s="4">
        <f>1-H5-H10</f>
        <v>0.15011138743716612</v>
      </c>
      <c r="I9">
        <v>1387289</v>
      </c>
      <c r="J9" s="4">
        <f>1-J5-J10</f>
        <v>0.57758969198441701</v>
      </c>
      <c r="K9" s="2">
        <v>133505039.66837879</v>
      </c>
    </row>
    <row r="10" spans="1:11" x14ac:dyDescent="0.25">
      <c r="E10" s="6" t="s">
        <v>12</v>
      </c>
      <c r="F10" s="6"/>
      <c r="G10" s="2">
        <v>134829.16041735499</v>
      </c>
      <c r="H10" s="4">
        <f>G10/G4</f>
        <v>8.541937780962558E-3</v>
      </c>
      <c r="I10">
        <v>582524</v>
      </c>
      <c r="J10" s="4">
        <f>I10/I4</f>
        <v>0.24253047327091223</v>
      </c>
      <c r="K10" s="2">
        <v>694063.303680807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5727840.3030649433</v>
      </c>
      <c r="H13" s="5">
        <f>G13/G5</f>
        <v>0.43130897156361064</v>
      </c>
      <c r="I13" s="1">
        <f>I14+I15</f>
        <v>174095</v>
      </c>
      <c r="J13" s="5">
        <f>I13/I5</f>
        <v>0.40295477796345758</v>
      </c>
      <c r="K13" s="3">
        <f>K14+K15</f>
        <v>8284641.6105032861</v>
      </c>
    </row>
    <row r="14" spans="1:11" x14ac:dyDescent="0.25">
      <c r="E14" s="6" t="s">
        <v>15</v>
      </c>
      <c r="F14" s="6"/>
      <c r="G14" s="2">
        <v>5686097.7426796407</v>
      </c>
      <c r="H14" s="4">
        <f>G14/G7</f>
        <v>0.45003387670721778</v>
      </c>
      <c r="I14">
        <v>172682</v>
      </c>
      <c r="J14" s="4">
        <f>I14/I7</f>
        <v>0.42285879402891507</v>
      </c>
      <c r="K14" s="2">
        <v>8274775.323881912</v>
      </c>
    </row>
    <row r="15" spans="1:11" x14ac:dyDescent="0.25">
      <c r="E15" s="6" t="s">
        <v>16</v>
      </c>
      <c r="F15" s="6"/>
      <c r="G15" s="2">
        <v>41742.560385302997</v>
      </c>
      <c r="H15" s="4">
        <f>G15/G8</f>
        <v>6.4685964621492328E-2</v>
      </c>
      <c r="I15">
        <v>1413</v>
      </c>
      <c r="J15" s="4">
        <f>I15/I8</f>
        <v>5.9675648281104825E-2</v>
      </c>
      <c r="K15" s="2">
        <v>9866.2866213739999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5079963.6422607182</v>
      </c>
      <c r="H18" s="4">
        <f>G18/G5</f>
        <v>0.38252356528718007</v>
      </c>
      <c r="I18">
        <v>169211</v>
      </c>
      <c r="J18" s="4">
        <f>I18/I5</f>
        <v>0.39165042611203438</v>
      </c>
      <c r="K18" s="2">
        <v>6516307.9661976434</v>
      </c>
    </row>
    <row r="19" spans="2:11" x14ac:dyDescent="0.25">
      <c r="E19" s="6" t="s">
        <v>20</v>
      </c>
      <c r="F19" s="6"/>
      <c r="G19" s="2">
        <v>1209022.171345226</v>
      </c>
      <c r="H19" s="4">
        <f>G19/G5</f>
        <v>9.1039917618073382E-2</v>
      </c>
      <c r="I19">
        <v>28719</v>
      </c>
      <c r="J19" s="4">
        <f>I19/I5</f>
        <v>6.6472088620193215E-2</v>
      </c>
      <c r="K19" s="2">
        <v>4674669.1210710807</v>
      </c>
    </row>
    <row r="20" spans="2:11" x14ac:dyDescent="0.25">
      <c r="E20" s="6" t="s">
        <v>21</v>
      </c>
      <c r="F20" s="6"/>
      <c r="G20" s="2">
        <v>6991146.7148225438</v>
      </c>
      <c r="H20" s="4">
        <f>1-H18-H19</f>
        <v>0.52643651709474648</v>
      </c>
      <c r="I20">
        <v>234079</v>
      </c>
      <c r="J20" s="4">
        <f>1-J18-J19</f>
        <v>0.54187748526777235</v>
      </c>
      <c r="K20" s="2">
        <v>13737514.509336939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305753.45351585897</v>
      </c>
      <c r="H22" s="4">
        <f>G22/G20</f>
        <v>4.373437806241489E-2</v>
      </c>
      <c r="I22">
        <v>23609</v>
      </c>
      <c r="J22" s="4">
        <f>I22/I20</f>
        <v>0.10085911166742852</v>
      </c>
      <c r="K22" s="2">
        <v>5458596.5285393707</v>
      </c>
    </row>
    <row r="23" spans="2:11" x14ac:dyDescent="0.25">
      <c r="F23" t="s">
        <v>24</v>
      </c>
      <c r="G23" s="2">
        <f>G20-G22</f>
        <v>6685393.2613066845</v>
      </c>
      <c r="H23" s="4">
        <f>1-H22</f>
        <v>0.95626562193758513</v>
      </c>
      <c r="I23">
        <f>I20-I22</f>
        <v>210470</v>
      </c>
      <c r="J23" s="4">
        <f>1-J22</f>
        <v>0.89914088833257144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6665335.2548182523</v>
      </c>
      <c r="H26" s="4">
        <f>G26/G5</f>
        <v>0.50190276644829523</v>
      </c>
      <c r="I26">
        <v>228395</v>
      </c>
      <c r="J26" s="4">
        <f>I26/I5</f>
        <v>0.52863583970225392</v>
      </c>
      <c r="K26" s="2">
        <v>17784489.366175186</v>
      </c>
    </row>
    <row r="27" spans="2:11" x14ac:dyDescent="0.25">
      <c r="E27" s="6" t="s">
        <v>27</v>
      </c>
      <c r="F27" s="6"/>
      <c r="G27" s="2">
        <v>6571719.6960574221</v>
      </c>
      <c r="H27" s="4">
        <f>G27/G5</f>
        <v>0.49485347243255939</v>
      </c>
      <c r="I27">
        <v>202402</v>
      </c>
      <c r="J27" s="4">
        <f>I27/I5</f>
        <v>0.46847326442091813</v>
      </c>
      <c r="K27" s="2">
        <v>7150480.3813369349</v>
      </c>
    </row>
    <row r="28" spans="2:11" x14ac:dyDescent="0.25">
      <c r="E28" s="6" t="s">
        <v>28</v>
      </c>
      <c r="F28" s="6"/>
      <c r="G28" s="2">
        <v>37594.965932325002</v>
      </c>
      <c r="H28" s="4">
        <f>G28/G5</f>
        <v>2.8309179785552807E-3</v>
      </c>
      <c r="I28">
        <v>1060</v>
      </c>
      <c r="J28" s="4">
        <f>I28/I5</f>
        <v>2.4534424575160976E-3</v>
      </c>
      <c r="K28" s="2">
        <v>13176.231685932</v>
      </c>
    </row>
    <row r="29" spans="2:11" x14ac:dyDescent="0.25">
      <c r="E29" s="6" t="s">
        <v>29</v>
      </c>
      <c r="F29" s="6"/>
      <c r="G29" s="2">
        <v>5482.6116204890004</v>
      </c>
      <c r="H29" s="4">
        <f>G29/G5</f>
        <v>4.1284314059008783E-4</v>
      </c>
      <c r="I29">
        <v>180</v>
      </c>
      <c r="J29" s="4">
        <f>I29/I5</f>
        <v>4.1662230410650718E-4</v>
      </c>
      <c r="K29" s="2">
        <v>4402.9892246810005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13473169.222545655</v>
      </c>
    </row>
    <row r="3" spans="1:2" x14ac:dyDescent="0.25">
      <c r="A3" t="s">
        <v>32</v>
      </c>
      <c r="B3">
        <f>'NEWT - EU'!$G$8</f>
        <v>332864.77403443307</v>
      </c>
    </row>
    <row r="4" spans="1:2" x14ac:dyDescent="0.25">
      <c r="A4" t="s">
        <v>33</v>
      </c>
      <c r="B4">
        <f>'NEWT - EU'!$G$9</f>
        <v>408088.46639581799</v>
      </c>
    </row>
    <row r="5" spans="1:2" x14ac:dyDescent="0.25">
      <c r="A5" t="s">
        <v>34</v>
      </c>
      <c r="B5">
        <f>'NEWT - EU'!$G$10</f>
        <v>201.96457579899999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459625</v>
      </c>
    </row>
    <row r="16" spans="1:2" x14ac:dyDescent="0.25">
      <c r="A16" t="s">
        <v>32</v>
      </c>
      <c r="B16">
        <f>'NEWT - EU'!$I$8</f>
        <v>19894</v>
      </c>
    </row>
    <row r="17" spans="1:2" x14ac:dyDescent="0.25">
      <c r="A17" t="s">
        <v>33</v>
      </c>
      <c r="B17">
        <f>'NEWT - EU'!$I$9</f>
        <v>848794</v>
      </c>
    </row>
    <row r="18" spans="1:2" x14ac:dyDescent="0.25">
      <c r="A18" t="s">
        <v>34</v>
      </c>
      <c r="B18">
        <f>'NEWT - EU'!$I$10</f>
        <v>3209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5578208.0156046078</v>
      </c>
    </row>
    <row r="28" spans="1:2" x14ac:dyDescent="0.25">
      <c r="A28" t="s">
        <v>37</v>
      </c>
      <c r="B28">
        <f>'NEWT - EU'!$G$19</f>
        <v>1671544.7848808891</v>
      </c>
    </row>
    <row r="29" spans="1:2" x14ac:dyDescent="0.25">
      <c r="A29" t="s">
        <v>38</v>
      </c>
      <c r="B29">
        <f>'NEWT - EU'!$G$22</f>
        <v>76303.405579812999</v>
      </c>
    </row>
    <row r="30" spans="1:2" x14ac:dyDescent="0.25">
      <c r="A30" t="s">
        <v>39</v>
      </c>
      <c r="B30">
        <f>'NEWT - EU'!$G$23</f>
        <v>6479977.7905147793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5333363.0508403089</v>
      </c>
    </row>
    <row r="41" spans="1:2" x14ac:dyDescent="0.25">
      <c r="A41" t="s">
        <v>42</v>
      </c>
      <c r="B41">
        <f>'NEWT - EU'!$G$27</f>
        <v>8461756.9665059317</v>
      </c>
    </row>
    <row r="42" spans="1:2" x14ac:dyDescent="0.25">
      <c r="A42" t="s">
        <v>43</v>
      </c>
      <c r="B42">
        <f>'NEWT - EU'!$G$28</f>
        <v>9619.3885682580003</v>
      </c>
    </row>
    <row r="43" spans="1:2" x14ac:dyDescent="0.25">
      <c r="A43" t="s">
        <v>44</v>
      </c>
      <c r="B43">
        <f>'NEWT - EU'!$G$29</f>
        <v>1294.5906655910001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2024-12-18T09:06:27Z</dcterms:created>
  <dcterms:modified xsi:type="dcterms:W3CDTF">2024-12-18T09:06:27Z</dcterms:modified>
</cp:coreProperties>
</file>