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FF9CD557-E6F6-4007-A1B4-0F3EB90DB40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20" i="5"/>
  <c r="J19" i="5"/>
  <c r="H19" i="5"/>
  <c r="J18" i="5"/>
  <c r="H18" i="5"/>
  <c r="H20" i="5" s="1"/>
  <c r="J15" i="5"/>
  <c r="J14" i="5"/>
  <c r="H14" i="5"/>
  <c r="K13" i="5"/>
  <c r="I13" i="5"/>
  <c r="J13" i="5" s="1"/>
  <c r="G13" i="5"/>
  <c r="H13" i="5" s="1"/>
  <c r="J10" i="5"/>
  <c r="H10" i="5"/>
  <c r="J9" i="5"/>
  <c r="K8" i="5"/>
  <c r="I8" i="5"/>
  <c r="G8" i="5"/>
  <c r="H15" i="5" s="1"/>
  <c r="J7" i="5"/>
  <c r="J8" i="5" s="1"/>
  <c r="H7" i="5"/>
  <c r="H8" i="5" s="1"/>
  <c r="J5" i="5"/>
  <c r="H5" i="5"/>
  <c r="H9" i="5" s="1"/>
  <c r="J29" i="2"/>
  <c r="H29" i="2"/>
  <c r="J28" i="2"/>
  <c r="H28" i="2"/>
  <c r="J27" i="2"/>
  <c r="H27" i="2"/>
  <c r="J26" i="2"/>
  <c r="H26" i="2"/>
  <c r="I23" i="2"/>
  <c r="G23" i="2"/>
  <c r="B30" i="3" s="1"/>
  <c r="J22" i="2"/>
  <c r="J23" i="2" s="1"/>
  <c r="H22" i="2"/>
  <c r="H23" i="2" s="1"/>
  <c r="H20" i="2"/>
  <c r="J19" i="2"/>
  <c r="H19" i="2"/>
  <c r="J18" i="2"/>
  <c r="J20" i="2" s="1"/>
  <c r="H18" i="2"/>
  <c r="J15" i="2"/>
  <c r="J14" i="2"/>
  <c r="H14" i="2"/>
  <c r="K13" i="2"/>
  <c r="I13" i="2"/>
  <c r="J13" i="2" s="1"/>
  <c r="G13" i="2"/>
  <c r="H13" i="2" s="1"/>
  <c r="J10" i="2"/>
  <c r="H10" i="2"/>
  <c r="J9" i="2"/>
  <c r="H9" i="2"/>
  <c r="K8" i="2"/>
  <c r="J8" i="2"/>
  <c r="I8" i="2"/>
  <c r="B16" i="3" s="1"/>
  <c r="G8" i="2"/>
  <c r="H15" i="2" s="1"/>
  <c r="J7" i="2"/>
  <c r="H7" i="2"/>
  <c r="H8" i="2" s="1"/>
  <c r="J5" i="2"/>
  <c r="H5" i="2"/>
  <c r="B3" i="3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<sst xmlns="http://schemas.openxmlformats.org/spreadsheetml/2006/main" count="82" uniqueCount="45">
  <si>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12 September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</si>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</sst>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15208.59735469</c:v>
                </c:pt>
                <c:pt idx="1">
                  <c:v>33684.28074473</c:v>
                </c:pt>
                <c:pt idx="2">
                  <c:v>28.318048739999998</c:v>
                </c:pt>
                <c:pt idx="3">
                  <c:v>1.00186212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BBC-4C1B-8D9C-DCB1618D6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822</c:v>
                </c:pt>
                <c:pt idx="1">
                  <c:v>3289</c:v>
                </c:pt>
                <c:pt idx="2">
                  <c:v>40</c:v>
                </c:pt>
                <c:pt idx="3">
                  <c:v>552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B8A-4E83-B3A2-6CE8F90EC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7890.1756303499997</c:v>
                </c:pt>
                <c:pt idx="1">
                  <c:v>901.89500881000004</c:v>
                </c:pt>
                <c:pt idx="2">
                  <c:v>39627.782382340003</c:v>
                </c:pt>
                <c:pt idx="3">
                  <c:v>473.0250779199996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C6E-4D18-B5CA-0BC3C4761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48887.147976109998</c:v>
                </c:pt>
                <c:pt idx="1">
                  <c:v>5.7301233099999997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3E6-4144-9D2D-D10FC80E2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48922.198010280001</v>
      </c>
      <c r="H4" s="5"/>
      <c r="I4" s="1">
        <v>4703</v>
      </c>
      <c r="J4" s="5"/>
      <c r="K4" s="3">
        <v>47011.426146799997</v>
      </c>
    </row>
    <row r="5" spans="1:11" x14ac:dyDescent="0.35">
      <c r="E5" s="6" t="s">
        <v>7</v>
      </c>
      <c r="F5" s="6"/>
      <c r="G5" s="2">
        <v>48892.878099419999</v>
      </c>
      <c r="H5" s="4">
        <f>G5/G4</f>
        <v>0.99940068287909223</v>
      </c>
      <c r="I5">
        <v>4111</v>
      </c>
      <c r="J5" s="4">
        <f>I5/I4</f>
        <v>0.87412290027641926</v>
      </c>
      <c r="K5" s="2">
        <v>45515.148734930001</v>
      </c>
    </row>
    <row r="6" spans="1:11" x14ac:dyDescent="0.35">
      <c r="F6" t="s">
        <v>8</v>
      </c>
    </row>
    <row r="7" spans="1:11" x14ac:dyDescent="0.35">
      <c r="F7" t="s">
        <v>9</v>
      </c>
      <c r="G7" s="2">
        <v>15208.59735469</v>
      </c>
      <c r="H7" s="4">
        <f>G7/G5</f>
        <v>0.31105956421228587</v>
      </c>
      <c r="I7">
        <v>822</v>
      </c>
      <c r="J7" s="4">
        <f>I7/I5</f>
        <v>0.19995135003648748</v>
      </c>
      <c r="K7" s="2">
        <v>12332.08766745</v>
      </c>
    </row>
    <row r="8" spans="1:11" x14ac:dyDescent="0.35">
      <c r="F8" t="s">
        <v>10</v>
      </c>
      <c r="G8" s="2">
        <f>G5-G7</f>
        <v>33684.28074473</v>
      </c>
      <c r="H8" s="4">
        <f>1-H7</f>
        <v>0.68894043578771413</v>
      </c>
      <c r="I8">
        <f>I5-I7</f>
        <v>3289</v>
      </c>
      <c r="J8" s="4">
        <f>1-J7</f>
        <v>0.80004864996351255</v>
      </c>
      <c r="K8" s="2">
        <f>K5-K7</f>
        <v>33183.061067479997</v>
      </c>
    </row>
    <row r="9" spans="1:11" x14ac:dyDescent="0.35">
      <c r="E9" s="6" t="s">
        <v>11</v>
      </c>
      <c r="F9" s="6"/>
      <c r="G9" s="2">
        <v>28.318048739999998</v>
      </c>
      <c r="H9" s="4">
        <f>1-H5-H10</f>
        <v>5.7883843923060201E-4</v>
      </c>
      <c r="I9">
        <v>40</v>
      </c>
      <c r="J9" s="4">
        <f>1-J5-J10</f>
        <v>8.5052094407825352E-3</v>
      </c>
      <c r="K9" s="2">
        <v>0</v>
      </c>
    </row>
    <row r="10" spans="1:11" x14ac:dyDescent="0.35">
      <c r="E10" s="6" t="s">
        <v>12</v>
      </c>
      <c r="F10" s="6"/>
      <c r="G10" s="2">
        <v>1.00186212</v>
      </c>
      <c r="H10" s="4">
        <f>G10/G4</f>
        <v>2.0478681677169925E-5</v>
      </c>
      <c r="I10">
        <v>552</v>
      </c>
      <c r="J10" s="4">
        <f>I10/I4</f>
        <v>0.11737189028279821</v>
      </c>
      <c r="K10" s="2">
        <v>1496.2774118699999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3729.9455128899999</v>
      </c>
      <c r="H13" s="5">
        <f>G13/G5</f>
        <v>7.6288115117818092E-2</v>
      </c>
      <c r="I13" s="1">
        <f>I14+I15</f>
        <v>310</v>
      </c>
      <c r="J13" s="5">
        <f>I13/I5</f>
        <v>7.540744344441741E-2</v>
      </c>
      <c r="K13" s="3">
        <f>K14+K15</f>
        <v>845.60945305999996</v>
      </c>
    </row>
    <row r="14" spans="1:11" x14ac:dyDescent="0.35">
      <c r="E14" s="6" t="s">
        <v>15</v>
      </c>
      <c r="F14" s="6"/>
      <c r="G14" s="2">
        <v>3729.9455128899999</v>
      </c>
      <c r="H14" s="4">
        <f>G14/G7</f>
        <v>0.24525243360064142</v>
      </c>
      <c r="I14">
        <v>310</v>
      </c>
      <c r="J14" s="4">
        <f>I14/I7</f>
        <v>0.37712895377128952</v>
      </c>
      <c r="K14" s="2">
        <v>845.60945305999996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7890.1756303499997</v>
      </c>
      <c r="H18" s="4">
        <f>G18/G5</f>
        <v>0.16137678813478559</v>
      </c>
      <c r="I18">
        <v>314</v>
      </c>
      <c r="J18" s="4">
        <f>I18/I5</f>
        <v>7.638044271466797E-2</v>
      </c>
      <c r="K18" s="2">
        <v>5006.3333344700004</v>
      </c>
    </row>
    <row r="19" spans="2:11" x14ac:dyDescent="0.35">
      <c r="E19" s="6" t="s">
        <v>20</v>
      </c>
      <c r="F19" s="6"/>
      <c r="G19" s="2">
        <v>901.89500881000004</v>
      </c>
      <c r="H19" s="4">
        <f>G19/G5</f>
        <v>1.84463472773287E-2</v>
      </c>
      <c r="I19">
        <v>18</v>
      </c>
      <c r="J19" s="4">
        <f>I19/I5</f>
        <v>4.3784967161274628E-3</v>
      </c>
      <c r="K19" s="2">
        <v>902.91737406000004</v>
      </c>
    </row>
    <row r="20" spans="2:11" x14ac:dyDescent="0.35">
      <c r="E20" s="6" t="s">
        <v>21</v>
      </c>
      <c r="F20" s="6"/>
      <c r="G20" s="2">
        <v>40100.807460260003</v>
      </c>
      <c r="H20" s="4">
        <f>1-H18-H19</f>
        <v>0.82017686458788563</v>
      </c>
      <c r="I20">
        <v>3779</v>
      </c>
      <c r="J20" s="4">
        <f>1-J18-J19</f>
        <v>0.91924106056920463</v>
      </c>
      <c r="K20" s="2">
        <v>39605.898026399998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39627.782382340003</v>
      </c>
      <c r="H22" s="4">
        <f>G22/G20</f>
        <v>0.98820410091769928</v>
      </c>
      <c r="I22">
        <v>3728</v>
      </c>
      <c r="J22" s="4">
        <f>I22/I20</f>
        <v>0.98650436623445359</v>
      </c>
      <c r="K22" s="2">
        <v>39150.538804579999</v>
      </c>
    </row>
    <row r="23" spans="2:11" x14ac:dyDescent="0.35">
      <c r="F23" t="s">
        <v>24</v>
      </c>
      <c r="G23" s="2">
        <f>G20-G22</f>
        <v>473.0250779199996</v>
      </c>
      <c r="H23" s="4">
        <f>1-H22</f>
        <v>1.179589908230072E-2</v>
      </c>
      <c r="I23">
        <f>I20-I22</f>
        <v>51</v>
      </c>
      <c r="J23" s="4">
        <f>1-J22</f>
        <v>1.3495633765546411E-2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48887.147976109998</v>
      </c>
      <c r="H26" s="4">
        <f>G26/G5</f>
        <v>0.99988280249531747</v>
      </c>
      <c r="I26">
        <v>4110</v>
      </c>
      <c r="J26" s="4">
        <f>I26/I5</f>
        <v>0.99975675018243737</v>
      </c>
      <c r="K26" s="2">
        <v>45509.41861162</v>
      </c>
    </row>
    <row r="27" spans="2:11" x14ac:dyDescent="0.35">
      <c r="E27" s="6" t="s">
        <v>27</v>
      </c>
      <c r="F27" s="6"/>
      <c r="G27" s="2">
        <v>5.7301233099999997</v>
      </c>
      <c r="H27" s="4">
        <f>G27/G5</f>
        <v>1.1719750468254751E-4</v>
      </c>
      <c r="I27">
        <v>1</v>
      </c>
      <c r="J27" s="4">
        <f>I27/I5</f>
        <v>2.4324981756263683E-4</v>
      </c>
      <c r="K27" s="2">
        <v>5.7301233099999997</v>
      </c>
    </row>
    <row r="28" spans="2:11" x14ac:dyDescent="0.3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35">
      <c r="E29" s="6" t="s">
        <v>29</v>
      </c>
      <c r="F29" s="6"/>
      <c r="G29" s="2">
        <v>0</v>
      </c>
      <c r="H29" s="4">
        <f>G29/G5</f>
        <v>0</v>
      </c>
      <c r="I29">
        <v>0</v>
      </c>
      <c r="J29" s="4">
        <f>I29/I5</f>
        <v>0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47433.93716845</v>
      </c>
      <c r="H4" s="5"/>
      <c r="I4" s="1">
        <v>12617</v>
      </c>
      <c r="J4" s="5"/>
      <c r="K4" s="3">
        <v>73784.19406183</v>
      </c>
    </row>
    <row r="5" spans="1:11" x14ac:dyDescent="0.35">
      <c r="E5" s="6" t="s">
        <v>7</v>
      </c>
      <c r="F5" s="6"/>
      <c r="G5" s="2">
        <v>46621.61320883</v>
      </c>
      <c r="H5" s="4">
        <f>G5/G4</f>
        <v>0.98287462504461243</v>
      </c>
      <c r="I5">
        <v>3873</v>
      </c>
      <c r="J5" s="4">
        <f>I5/I4</f>
        <v>0.30696679083775857</v>
      </c>
      <c r="K5" s="2">
        <v>45908.657342810002</v>
      </c>
    </row>
    <row r="6" spans="1:11" x14ac:dyDescent="0.35">
      <c r="F6" t="s">
        <v>8</v>
      </c>
    </row>
    <row r="7" spans="1:11" x14ac:dyDescent="0.35">
      <c r="F7" t="s">
        <v>9</v>
      </c>
      <c r="G7" s="2">
        <v>26800.480215840002</v>
      </c>
      <c r="H7" s="4">
        <f>G7/G5</f>
        <v>0.57485098372280408</v>
      </c>
      <c r="I7">
        <v>2234</v>
      </c>
      <c r="J7" s="4">
        <f>I7/I5</f>
        <v>0.57681383940098119</v>
      </c>
      <c r="K7" s="2">
        <v>26296.409735220001</v>
      </c>
    </row>
    <row r="8" spans="1:11" x14ac:dyDescent="0.35">
      <c r="F8" t="s">
        <v>10</v>
      </c>
      <c r="G8" s="2">
        <f>G5-G7</f>
        <v>19821.132992989998</v>
      </c>
      <c r="H8" s="4">
        <f>1-H7</f>
        <v>0.42514901627719592</v>
      </c>
      <c r="I8">
        <f>I5-I7</f>
        <v>1639</v>
      </c>
      <c r="J8" s="4">
        <f>1-J7</f>
        <v>0.42318616059901881</v>
      </c>
      <c r="K8" s="2">
        <f>K5-K7</f>
        <v>19612.247607590001</v>
      </c>
    </row>
    <row r="9" spans="1:11" x14ac:dyDescent="0.35">
      <c r="E9" s="6" t="s">
        <v>11</v>
      </c>
      <c r="F9" s="6"/>
      <c r="G9" s="2">
        <v>716.74272582000003</v>
      </c>
      <c r="H9" s="4">
        <f>1-H5-H10</f>
        <v>1.5110335945225574E-2</v>
      </c>
      <c r="I9">
        <v>786</v>
      </c>
      <c r="J9" s="4">
        <f>1-J5-J10</f>
        <v>6.2296901006578476E-2</v>
      </c>
      <c r="K9" s="2">
        <v>164.81538315</v>
      </c>
    </row>
    <row r="10" spans="1:11" x14ac:dyDescent="0.35">
      <c r="E10" s="6" t="s">
        <v>12</v>
      </c>
      <c r="F10" s="6"/>
      <c r="G10" s="2">
        <v>95.581233800000007</v>
      </c>
      <c r="H10" s="4">
        <f>G10/G4</f>
        <v>2.0150390101620003E-3</v>
      </c>
      <c r="I10">
        <v>7958</v>
      </c>
      <c r="J10" s="4">
        <f>I10/I4</f>
        <v>0.63073630815566295</v>
      </c>
      <c r="K10" s="2">
        <v>27710.721335869999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3406.92095625</v>
      </c>
      <c r="H13" s="5">
        <f>G13/G5</f>
        <v>7.3075998914699486E-2</v>
      </c>
      <c r="I13" s="1">
        <f>I14+I15</f>
        <v>272</v>
      </c>
      <c r="J13" s="5">
        <f>I13/I5</f>
        <v>7.022979602375419E-2</v>
      </c>
      <c r="K13" s="3">
        <f>K14+K15</f>
        <v>3415.2643699499999</v>
      </c>
    </row>
    <row r="14" spans="1:11" x14ac:dyDescent="0.35">
      <c r="E14" s="6" t="s">
        <v>15</v>
      </c>
      <c r="F14" s="6"/>
      <c r="G14" s="2">
        <v>3406.92095625</v>
      </c>
      <c r="H14" s="4">
        <f>G14/G7</f>
        <v>0.12712163844871679</v>
      </c>
      <c r="I14">
        <v>266</v>
      </c>
      <c r="J14" s="4">
        <f>I14/I7</f>
        <v>0.11906893464637422</v>
      </c>
      <c r="K14" s="2">
        <v>3415.2643699499999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6</v>
      </c>
      <c r="J15" s="4">
        <f>I15/I8</f>
        <v>3.6607687614399025E-3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6063.2220014699997</v>
      </c>
      <c r="H18" s="4">
        <f>G18/G5</f>
        <v>0.13005174176001363</v>
      </c>
      <c r="I18">
        <v>231</v>
      </c>
      <c r="J18" s="4">
        <f>I18/I5</f>
        <v>5.9643687064291247E-2</v>
      </c>
      <c r="K18" s="2">
        <v>6065.6599658200003</v>
      </c>
    </row>
    <row r="19" spans="2:11" x14ac:dyDescent="0.35">
      <c r="E19" s="6" t="s">
        <v>20</v>
      </c>
      <c r="F19" s="6"/>
      <c r="G19" s="2">
        <v>475.00270110999998</v>
      </c>
      <c r="H19" s="4">
        <f>G19/G5</f>
        <v>1.0188465572444752E-2</v>
      </c>
      <c r="I19">
        <v>10</v>
      </c>
      <c r="J19" s="4">
        <f>I19/I5</f>
        <v>2.5819777949909629E-3</v>
      </c>
      <c r="K19" s="2">
        <v>475.53446859000002</v>
      </c>
    </row>
    <row r="20" spans="2:11" x14ac:dyDescent="0.35">
      <c r="E20" s="6" t="s">
        <v>21</v>
      </c>
      <c r="F20" s="6"/>
      <c r="G20" s="2">
        <v>40083.388506249998</v>
      </c>
      <c r="H20" s="4">
        <f>1-H18-H19</f>
        <v>0.85975979266754154</v>
      </c>
      <c r="I20">
        <v>3595</v>
      </c>
      <c r="J20" s="4">
        <f>1-J18-J19</f>
        <v>0.93777433514071784</v>
      </c>
      <c r="K20" s="2">
        <v>39361.329461399997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39239.395422679998</v>
      </c>
      <c r="H22" s="4">
        <f>G22/G20</f>
        <v>0.97894406847768367</v>
      </c>
      <c r="I22">
        <v>3006</v>
      </c>
      <c r="J22" s="4">
        <f>I22/I20</f>
        <v>0.83616133518776081</v>
      </c>
      <c r="K22" s="2">
        <v>38444.692781060003</v>
      </c>
    </row>
    <row r="23" spans="2:11" x14ac:dyDescent="0.35">
      <c r="F23" t="s">
        <v>24</v>
      </c>
      <c r="G23" s="2">
        <f>G20-G22</f>
        <v>843.99308356999973</v>
      </c>
      <c r="H23" s="4">
        <f>1-H22</f>
        <v>2.1055931522316329E-2</v>
      </c>
      <c r="I23">
        <f>I20-I22</f>
        <v>589</v>
      </c>
      <c r="J23" s="4">
        <f>1-J22</f>
        <v>0.16383866481223919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46579.053138980002</v>
      </c>
      <c r="H26" s="4">
        <f>G26/G5</f>
        <v>0.99908711717761978</v>
      </c>
      <c r="I26">
        <v>3842</v>
      </c>
      <c r="J26" s="4">
        <f>I26/I5</f>
        <v>0.99199586883552804</v>
      </c>
      <c r="K26" s="2">
        <v>45864.596850529997</v>
      </c>
    </row>
    <row r="27" spans="2:11" x14ac:dyDescent="0.35">
      <c r="E27" s="6" t="s">
        <v>27</v>
      </c>
      <c r="F27" s="6"/>
      <c r="G27" s="2">
        <v>42.560069849999998</v>
      </c>
      <c r="H27" s="4">
        <f>G27/G5</f>
        <v>9.1288282238031267E-4</v>
      </c>
      <c r="I27">
        <v>22</v>
      </c>
      <c r="J27" s="4">
        <f>I27/I5</f>
        <v>5.6803511489801192E-3</v>
      </c>
      <c r="K27" s="2">
        <v>44.060492279999998</v>
      </c>
    </row>
    <row r="28" spans="2:11" x14ac:dyDescent="0.3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35">
      <c r="E29" s="6" t="s">
        <v>29</v>
      </c>
      <c r="F29" s="6"/>
      <c r="G29" s="2">
        <v>0</v>
      </c>
      <c r="H29" s="4">
        <f>G29/G5</f>
        <v>0</v>
      </c>
      <c r="I29">
        <v>0</v>
      </c>
      <c r="J29" s="4">
        <f>I29/I5</f>
        <v>0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EU'!$G$7</f>
        <v>15208.59735469</v>
      </c>
    </row>
    <row r="3" spans="1:2" x14ac:dyDescent="0.35">
      <c r="A3" t="s">
        <v>32</v>
      </c>
      <c r="B3">
        <f>'NEWT - EU'!$G$8</f>
        <v>33684.28074473</v>
      </c>
    </row>
    <row r="4" spans="1:2" x14ac:dyDescent="0.35">
      <c r="A4" t="s">
        <v>33</v>
      </c>
      <c r="B4">
        <f>'NEWT - EU'!$G$9</f>
        <v>28.318048739999998</v>
      </c>
    </row>
    <row r="5" spans="1:2" x14ac:dyDescent="0.35">
      <c r="A5" t="s">
        <v>34</v>
      </c>
      <c r="B5">
        <f>'NEWT - EU'!$G$10</f>
        <v>1.00186212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EU'!$I$7</f>
        <v>822</v>
      </c>
    </row>
    <row r="16" spans="1:2" x14ac:dyDescent="0.35">
      <c r="A16" t="s">
        <v>32</v>
      </c>
      <c r="B16">
        <f>'NEWT - EU'!$I$8</f>
        <v>3289</v>
      </c>
    </row>
    <row r="17" spans="1:2" x14ac:dyDescent="0.35">
      <c r="A17" t="s">
        <v>33</v>
      </c>
      <c r="B17">
        <f>'NEWT - EU'!$I$9</f>
        <v>40</v>
      </c>
    </row>
    <row r="18" spans="1:2" x14ac:dyDescent="0.35">
      <c r="A18" t="s">
        <v>34</v>
      </c>
      <c r="B18">
        <f>'NEWT - EU'!$I$10</f>
        <v>552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EU'!$G$18</f>
        <v>7890.1756303499997</v>
      </c>
    </row>
    <row r="28" spans="1:2" x14ac:dyDescent="0.35">
      <c r="A28" t="s">
        <v>37</v>
      </c>
      <c r="B28">
        <f>'NEWT - EU'!$G$19</f>
        <v>901.89500881000004</v>
      </c>
    </row>
    <row r="29" spans="1:2" x14ac:dyDescent="0.35">
      <c r="A29" t="s">
        <v>38</v>
      </c>
      <c r="B29">
        <f>'NEWT - EU'!$G$22</f>
        <v>39627.782382340003</v>
      </c>
    </row>
    <row r="30" spans="1:2" x14ac:dyDescent="0.35">
      <c r="A30" t="s">
        <v>39</v>
      </c>
      <c r="B30">
        <f>'NEWT - EU'!$G$23</f>
        <v>473.0250779199996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EU'!$G$26</f>
        <v>48887.147976109998</v>
      </c>
    </row>
    <row r="41" spans="1:2" x14ac:dyDescent="0.35">
      <c r="A41" t="s">
        <v>42</v>
      </c>
      <c r="B41">
        <f>'NEWT - EU'!$G$27</f>
        <v>5.7301233099999997</v>
      </c>
    </row>
    <row r="42" spans="1:2" x14ac:dyDescent="0.35">
      <c r="A42" t="s">
        <v>43</v>
      </c>
      <c r="B42">
        <f>'NEWT - EU'!$G$28</f>
        <v>0</v>
      </c>
    </row>
    <row r="43" spans="1:2" x14ac:dyDescent="0.35">
      <c r="A43" t="s">
        <v>44</v>
      </c>
      <c r="B43">
        <f>'NEWT - EU'!$G$29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2025-09-16T16:50:34Z</dcterms:created>
  <dcterms:modified xsi:type="dcterms:W3CDTF">2025-09-16T16:50:34Z</dcterms:modified>
</cp:coreProperties>
</file>