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C384E5E-0DD7-4791-947E-FBEB2389F2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G8" i="2"/>
  <c r="B3" i="3" s="1"/>
  <c r="J7" i="2"/>
  <c r="H7" i="2"/>
  <c r="H8" i="2" s="1"/>
  <c r="J5" i="2"/>
  <c r="J9" i="2" s="1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<sst xmlns="http://schemas.openxmlformats.org/spreadsheetml/2006/main" count="82" uniqueCount="45">
  <si>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11 April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</si>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</sst>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21442.048005590001</c:v>
                </c:pt>
                <c:pt idx="1">
                  <c:v>40868.120003439995</c:v>
                </c:pt>
                <c:pt idx="2">
                  <c:v>56.779365570000003</c:v>
                </c:pt>
                <c:pt idx="3">
                  <c:v>8.0623189999999997E-2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7A-41F6-AF41-CF6D5423D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1274</c:v>
                </c:pt>
                <c:pt idx="1">
                  <c:v>3926</c:v>
                </c:pt>
                <c:pt idx="2">
                  <c:v>72</c:v>
                </c:pt>
                <c:pt idx="3">
                  <c:v>60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1E-4FA6-BA9D-552C82FC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7514.51048016</c:v>
                </c:pt>
                <c:pt idx="1">
                  <c:v>801.76121783999997</c:v>
                </c:pt>
                <c:pt idx="2">
                  <c:v>52424.664793650001</c:v>
                </c:pt>
                <c:pt idx="3">
                  <c:v>1569.2315173800016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9B-46E0-B760-E40E82E4A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61908.480013469998</c:v>
                </c:pt>
                <c:pt idx="1">
                  <c:v>401.68799555999999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874-4A40-8D08-F3DC44BA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62367.027997789999</v>
      </c>
      <c r="H4" s="5"/>
      <c r="I4" s="1">
        <v>5332</v>
      </c>
      <c r="J4" s="5"/>
      <c r="K4" s="3">
        <v>57030.87704213</v>
      </c>
    </row>
    <row r="5" spans="1:11" x14ac:dyDescent="0.35">
      <c r="E5" s="6" t="s">
        <v>7</v>
      </c>
      <c r="F5" s="6"/>
      <c r="G5" s="2">
        <v>62310.16800903</v>
      </c>
      <c r="H5" s="4">
        <f>G5/G4</f>
        <v>0.9990883004916955</v>
      </c>
      <c r="I5">
        <v>5200</v>
      </c>
      <c r="J5" s="4">
        <f>I5/I4</f>
        <v>0.97524381095273815</v>
      </c>
      <c r="K5" s="2">
        <v>57030.729507589997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21442.048005590001</v>
      </c>
      <c r="H7" s="4">
        <f>G7/G5</f>
        <v>0.34411796165406927</v>
      </c>
      <c r="I7">
        <v>1274</v>
      </c>
      <c r="J7" s="4">
        <f>I7/I5</f>
        <v>0.245</v>
      </c>
      <c r="K7" s="2">
        <v>17486.400615160001</v>
      </c>
    </row>
    <row r="8" spans="1:11" x14ac:dyDescent="0.35">
      <c r="F8" t="s">
        <v>10</v>
      </c>
      <c r="G8" s="2">
        <f>G5-G7</f>
        <v>40868.120003439995</v>
      </c>
      <c r="H8" s="4">
        <f>1-H7</f>
        <v>0.65588203834593073</v>
      </c>
      <c r="I8">
        <f>I5-I7</f>
        <v>3926</v>
      </c>
      <c r="J8" s="4">
        <f>1-J7</f>
        <v>0.755</v>
      </c>
      <c r="K8" s="2">
        <f>K5-K7</f>
        <v>39544.32889243</v>
      </c>
    </row>
    <row r="9" spans="1:11" x14ac:dyDescent="0.35">
      <c r="E9" s="6" t="s">
        <v>11</v>
      </c>
      <c r="F9" s="6"/>
      <c r="G9" s="2">
        <v>56.779365570000003</v>
      </c>
      <c r="H9" s="4">
        <f>1-H5-H10</f>
        <v>9.1040678693251156E-4</v>
      </c>
      <c r="I9">
        <v>72</v>
      </c>
      <c r="J9" s="4">
        <f>1-J5-J10</f>
        <v>1.3503375843961021E-2</v>
      </c>
      <c r="K9" s="2">
        <v>0</v>
      </c>
    </row>
    <row r="10" spans="1:11" x14ac:dyDescent="0.35">
      <c r="E10" s="6" t="s">
        <v>12</v>
      </c>
      <c r="F10" s="6"/>
      <c r="G10" s="2">
        <v>8.0623189999999997E-2</v>
      </c>
      <c r="H10" s="4">
        <f>G10/G4</f>
        <v>1.2927213719861224E-6</v>
      </c>
      <c r="I10">
        <v>60</v>
      </c>
      <c r="J10" s="4">
        <f>I10/I4</f>
        <v>1.1252813203300824E-2</v>
      </c>
      <c r="K10" s="2">
        <v>0.14753453999999999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3025.3843794499999</v>
      </c>
      <c r="H13" s="5">
        <f>G13/G5</f>
        <v>4.8553622564644038E-2</v>
      </c>
      <c r="I13" s="1">
        <f>I14+I15</f>
        <v>271</v>
      </c>
      <c r="J13" s="5">
        <f>I13/I5</f>
        <v>5.2115384615384612E-2</v>
      </c>
      <c r="K13" s="3">
        <f>K14+K15</f>
        <v>386.71270923999998</v>
      </c>
    </row>
    <row r="14" spans="1:11" x14ac:dyDescent="0.35">
      <c r="E14" s="6" t="s">
        <v>15</v>
      </c>
      <c r="F14" s="6"/>
      <c r="G14" s="2">
        <v>3025.3843794499999</v>
      </c>
      <c r="H14" s="4">
        <f>G14/G7</f>
        <v>0.14109586820537262</v>
      </c>
      <c r="I14">
        <v>271</v>
      </c>
      <c r="J14" s="4">
        <f>I14/I7</f>
        <v>0.21271585557299844</v>
      </c>
      <c r="K14" s="2">
        <v>386.71270923999998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7514.51048016</v>
      </c>
      <c r="H18" s="4">
        <f>G18/G5</f>
        <v>0.12059846282345116</v>
      </c>
      <c r="I18">
        <v>325</v>
      </c>
      <c r="J18" s="4">
        <f>I18/I5</f>
        <v>6.25E-2</v>
      </c>
      <c r="K18" s="2">
        <v>4803.0890081699999</v>
      </c>
    </row>
    <row r="19" spans="2:11" x14ac:dyDescent="0.35">
      <c r="E19" s="6" t="s">
        <v>20</v>
      </c>
      <c r="F19" s="6"/>
      <c r="G19" s="2">
        <v>801.76121783999997</v>
      </c>
      <c r="H19" s="4">
        <f>G19/G5</f>
        <v>1.286726137095006E-2</v>
      </c>
      <c r="I19">
        <v>10</v>
      </c>
      <c r="J19" s="4">
        <f>I19/I5</f>
        <v>1.9230769230769232E-3</v>
      </c>
      <c r="K19" s="2">
        <v>236.77114879999999</v>
      </c>
    </row>
    <row r="20" spans="2:11" x14ac:dyDescent="0.35">
      <c r="E20" s="6" t="s">
        <v>21</v>
      </c>
      <c r="F20" s="6"/>
      <c r="G20" s="2">
        <v>53993.896311030003</v>
      </c>
      <c r="H20" s="4">
        <f>1-H18-H19</f>
        <v>0.86653427580559883</v>
      </c>
      <c r="I20">
        <v>4865</v>
      </c>
      <c r="J20" s="4">
        <f>1-J18-J19</f>
        <v>0.93557692307692308</v>
      </c>
      <c r="K20" s="2">
        <v>51990.86935062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52424.664793650001</v>
      </c>
      <c r="H22" s="4">
        <f>G22/G20</f>
        <v>0.97093687204308243</v>
      </c>
      <c r="I22">
        <v>4773</v>
      </c>
      <c r="J22" s="4">
        <f>I22/I20</f>
        <v>0.98108941418293938</v>
      </c>
      <c r="K22" s="2">
        <v>51630.176243629998</v>
      </c>
    </row>
    <row r="23" spans="2:11" x14ac:dyDescent="0.35">
      <c r="F23" t="s">
        <v>24</v>
      </c>
      <c r="G23" s="2">
        <f>G20-G22</f>
        <v>1569.2315173800016</v>
      </c>
      <c r="H23" s="4">
        <f>1-H22</f>
        <v>2.9063127956917567E-2</v>
      </c>
      <c r="I23">
        <f>I20-I22</f>
        <v>92</v>
      </c>
      <c r="J23" s="4">
        <f>1-J22</f>
        <v>1.8910585817060621E-2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61908.480013469998</v>
      </c>
      <c r="H26" s="4">
        <f>G26/G5</f>
        <v>0.99355341177218803</v>
      </c>
      <c r="I26">
        <v>5185</v>
      </c>
      <c r="J26" s="4">
        <f>I26/I5</f>
        <v>0.99711538461538463</v>
      </c>
      <c r="K26" s="2">
        <v>56628.204846200002</v>
      </c>
    </row>
    <row r="27" spans="2:11" x14ac:dyDescent="0.35">
      <c r="E27" s="6" t="s">
        <v>27</v>
      </c>
      <c r="F27" s="6"/>
      <c r="G27" s="2">
        <v>401.68799555999999</v>
      </c>
      <c r="H27" s="4">
        <f>G27/G5</f>
        <v>6.4465882278119885E-3</v>
      </c>
      <c r="I27">
        <v>15</v>
      </c>
      <c r="J27" s="4">
        <f>I27/I5</f>
        <v>2.8846153846153848E-3</v>
      </c>
      <c r="K27" s="2">
        <v>402.52466139000001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55954.912615590001</v>
      </c>
      <c r="H4" s="5"/>
      <c r="I4" s="1">
        <v>6411</v>
      </c>
      <c r="J4" s="5"/>
      <c r="K4" s="3">
        <v>78597.688691360003</v>
      </c>
    </row>
    <row r="5" spans="1:11" x14ac:dyDescent="0.35">
      <c r="E5" s="6" t="s">
        <v>7</v>
      </c>
      <c r="F5" s="6"/>
      <c r="G5" s="2">
        <v>55084.68989989</v>
      </c>
      <c r="H5" s="4">
        <f>G5/G4</f>
        <v>0.98444778706601821</v>
      </c>
      <c r="I5">
        <v>4339</v>
      </c>
      <c r="J5" s="4">
        <f>I5/I4</f>
        <v>0.67680549056309469</v>
      </c>
      <c r="K5" s="2">
        <v>50049.044578449997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33087.929437309998</v>
      </c>
      <c r="H7" s="4">
        <f>G7/G5</f>
        <v>0.60067378971259444</v>
      </c>
      <c r="I7">
        <v>2569</v>
      </c>
      <c r="J7" s="4">
        <f>I7/I5</f>
        <v>0.5920719059691173</v>
      </c>
      <c r="K7" s="2">
        <v>29063.670497480001</v>
      </c>
    </row>
    <row r="8" spans="1:11" x14ac:dyDescent="0.35">
      <c r="F8" t="s">
        <v>10</v>
      </c>
      <c r="G8" s="2">
        <f>G5-G7</f>
        <v>21996.760462580001</v>
      </c>
      <c r="H8" s="4">
        <f>1-H7</f>
        <v>0.39932621028740556</v>
      </c>
      <c r="I8">
        <f>I5-I7</f>
        <v>1770</v>
      </c>
      <c r="J8" s="4">
        <f>1-J7</f>
        <v>0.4079280940308827</v>
      </c>
      <c r="K8" s="2">
        <f>K5-K7</f>
        <v>20985.374080969996</v>
      </c>
    </row>
    <row r="9" spans="1:11" x14ac:dyDescent="0.35">
      <c r="E9" s="6" t="s">
        <v>11</v>
      </c>
      <c r="F9" s="6"/>
      <c r="G9" s="2">
        <v>773.36101155999995</v>
      </c>
      <c r="H9" s="4">
        <f>1-H5-H10</f>
        <v>1.3821145908545803E-2</v>
      </c>
      <c r="I9">
        <v>1161</v>
      </c>
      <c r="J9" s="4">
        <f>1-J5-J10</f>
        <v>0.18109499298081422</v>
      </c>
      <c r="K9" s="2">
        <v>232.66180965999999</v>
      </c>
    </row>
    <row r="10" spans="1:11" x14ac:dyDescent="0.35">
      <c r="E10" s="6" t="s">
        <v>12</v>
      </c>
      <c r="F10" s="6"/>
      <c r="G10" s="2">
        <v>96.861704140000001</v>
      </c>
      <c r="H10" s="4">
        <f>G10/G4</f>
        <v>1.7310670254359877E-3</v>
      </c>
      <c r="I10">
        <v>911</v>
      </c>
      <c r="J10" s="4">
        <f>I10/I4</f>
        <v>0.14209951645609109</v>
      </c>
      <c r="K10" s="2">
        <v>28315.982303249999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4443.8027818600003</v>
      </c>
      <c r="H13" s="5">
        <f>G13/G5</f>
        <v>8.067219385161456E-2</v>
      </c>
      <c r="I13" s="1">
        <f>I14+I15</f>
        <v>320</v>
      </c>
      <c r="J13" s="5">
        <f>I13/I5</f>
        <v>7.3749711915187838E-2</v>
      </c>
      <c r="K13" s="3">
        <f>K14+K15</f>
        <v>4466.7446400099998</v>
      </c>
    </row>
    <row r="14" spans="1:11" x14ac:dyDescent="0.35">
      <c r="E14" s="6" t="s">
        <v>15</v>
      </c>
      <c r="F14" s="6"/>
      <c r="G14" s="2">
        <v>4443.8027818600003</v>
      </c>
      <c r="H14" s="4">
        <f>G14/G7</f>
        <v>0.1343028366365277</v>
      </c>
      <c r="I14">
        <v>314</v>
      </c>
      <c r="J14" s="4">
        <f>I14/I7</f>
        <v>0.12222654729466718</v>
      </c>
      <c r="K14" s="2">
        <v>4466.7446400099998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3.3898305084745762E-3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6419.1535200600001</v>
      </c>
      <c r="H18" s="4">
        <f>G18/G5</f>
        <v>0.11653244361956222</v>
      </c>
      <c r="I18">
        <v>305</v>
      </c>
      <c r="J18" s="4">
        <f>I18/I5</f>
        <v>7.0292694169163408E-2</v>
      </c>
      <c r="K18" s="2">
        <v>5642.6301757800002</v>
      </c>
    </row>
    <row r="19" spans="2:11" x14ac:dyDescent="0.35">
      <c r="E19" s="6" t="s">
        <v>20</v>
      </c>
      <c r="F19" s="6"/>
      <c r="G19" s="2">
        <v>2527.0549678399998</v>
      </c>
      <c r="H19" s="4">
        <f>G19/G5</f>
        <v>4.5875813632292886E-2</v>
      </c>
      <c r="I19">
        <v>34</v>
      </c>
      <c r="J19" s="4">
        <f>I19/I5</f>
        <v>7.8359068909887065E-3</v>
      </c>
      <c r="K19" s="2">
        <v>639.48253622000004</v>
      </c>
    </row>
    <row r="20" spans="2:11" x14ac:dyDescent="0.35">
      <c r="E20" s="6" t="s">
        <v>21</v>
      </c>
      <c r="F20" s="6"/>
      <c r="G20" s="2">
        <v>46138.481411989997</v>
      </c>
      <c r="H20" s="4">
        <f>1-H18-H19</f>
        <v>0.83759174274814485</v>
      </c>
      <c r="I20">
        <v>3963</v>
      </c>
      <c r="J20" s="4">
        <f>1-J18-J19</f>
        <v>0.92187139893984793</v>
      </c>
      <c r="K20" s="2">
        <v>43760.827403349998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44401.220830650003</v>
      </c>
      <c r="H22" s="4">
        <f>G22/G20</f>
        <v>0.96234681922390852</v>
      </c>
      <c r="I22">
        <v>3419</v>
      </c>
      <c r="J22" s="4">
        <f>I22/I20</f>
        <v>0.86273025485743127</v>
      </c>
      <c r="K22" s="2">
        <v>42851.523692100003</v>
      </c>
    </row>
    <row r="23" spans="2:11" x14ac:dyDescent="0.35">
      <c r="F23" t="s">
        <v>24</v>
      </c>
      <c r="G23" s="2">
        <f>G20-G22</f>
        <v>1737.2605813399932</v>
      </c>
      <c r="H23" s="4">
        <f>1-H22</f>
        <v>3.7653180776091477E-2</v>
      </c>
      <c r="I23">
        <f>I20-I22</f>
        <v>544</v>
      </c>
      <c r="J23" s="4">
        <f>1-J22</f>
        <v>0.13726974514256873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54667.264467269997</v>
      </c>
      <c r="H26" s="4">
        <f>G26/G5</f>
        <v>0.99242211523059087</v>
      </c>
      <c r="I26">
        <v>4295</v>
      </c>
      <c r="J26" s="4">
        <f>I26/I5</f>
        <v>0.98985941461166171</v>
      </c>
      <c r="K26" s="2">
        <v>49628.595162559999</v>
      </c>
    </row>
    <row r="27" spans="2:11" x14ac:dyDescent="0.35">
      <c r="E27" s="6" t="s">
        <v>27</v>
      </c>
      <c r="F27" s="6"/>
      <c r="G27" s="2">
        <v>417.42543261999998</v>
      </c>
      <c r="H27" s="4">
        <f>G27/G5</f>
        <v>7.577884769409105E-3</v>
      </c>
      <c r="I27">
        <v>35</v>
      </c>
      <c r="J27" s="4">
        <f>I27/I5</f>
        <v>8.0663747407236693E-3</v>
      </c>
      <c r="K27" s="2">
        <v>420.44941589000001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21442.048005590001</v>
      </c>
    </row>
    <row r="3" spans="1:2" x14ac:dyDescent="0.35">
      <c r="A3" t="s">
        <v>32</v>
      </c>
      <c r="B3">
        <f>'NEWT - EU'!$G$8</f>
        <v>40868.120003439995</v>
      </c>
    </row>
    <row r="4" spans="1:2" x14ac:dyDescent="0.35">
      <c r="A4" t="s">
        <v>33</v>
      </c>
      <c r="B4">
        <f>'NEWT - EU'!$G$9</f>
        <v>56.779365570000003</v>
      </c>
    </row>
    <row r="5" spans="1:2" x14ac:dyDescent="0.35">
      <c r="A5" t="s">
        <v>34</v>
      </c>
      <c r="B5">
        <f>'NEWT - EU'!$G$10</f>
        <v>8.0623189999999997E-2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1274</v>
      </c>
    </row>
    <row r="16" spans="1:2" x14ac:dyDescent="0.35">
      <c r="A16" t="s">
        <v>32</v>
      </c>
      <c r="B16">
        <f>'NEWT - EU'!$I$8</f>
        <v>3926</v>
      </c>
    </row>
    <row r="17" spans="1:2" x14ac:dyDescent="0.35">
      <c r="A17" t="s">
        <v>33</v>
      </c>
      <c r="B17">
        <f>'NEWT - EU'!$I$9</f>
        <v>72</v>
      </c>
    </row>
    <row r="18" spans="1:2" x14ac:dyDescent="0.35">
      <c r="A18" t="s">
        <v>34</v>
      </c>
      <c r="B18">
        <f>'NEWT - EU'!$I$10</f>
        <v>60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7514.51048016</v>
      </c>
    </row>
    <row r="28" spans="1:2" x14ac:dyDescent="0.35">
      <c r="A28" t="s">
        <v>37</v>
      </c>
      <c r="B28">
        <f>'NEWT - EU'!$G$19</f>
        <v>801.76121783999997</v>
      </c>
    </row>
    <row r="29" spans="1:2" x14ac:dyDescent="0.35">
      <c r="A29" t="s">
        <v>38</v>
      </c>
      <c r="B29">
        <f>'NEWT - EU'!$G$22</f>
        <v>52424.664793650001</v>
      </c>
    </row>
    <row r="30" spans="1:2" x14ac:dyDescent="0.35">
      <c r="A30" t="s">
        <v>39</v>
      </c>
      <c r="B30">
        <f>'NEWT - EU'!$G$23</f>
        <v>1569.2315173800016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61908.480013469998</v>
      </c>
    </row>
    <row r="41" spans="1:2" x14ac:dyDescent="0.35">
      <c r="A41" t="s">
        <v>42</v>
      </c>
      <c r="B41">
        <f>'NEWT - EU'!$G$27</f>
        <v>401.68799555999999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2025-04-15T12:39:11Z</dcterms:created>
  <dcterms:modified xsi:type="dcterms:W3CDTF">2025-04-15T12:39:11Z</dcterms:modified>
</cp:coreProperties>
</file>