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8D4BBE9C-1ECB-486E-AE23-27D18CD173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H20" i="5"/>
  <c r="J19" i="5"/>
  <c r="H19" i="5"/>
  <c r="J18" i="5"/>
  <c r="H18" i="5"/>
  <c r="H15" i="5"/>
  <c r="J14" i="5"/>
  <c r="H14" i="5"/>
  <c r="K13" i="5"/>
  <c r="J13" i="5"/>
  <c r="I13" i="5"/>
  <c r="H13" i="5"/>
  <c r="G13" i="5"/>
  <c r="J10" i="5"/>
  <c r="H10" i="5"/>
  <c r="J9" i="5"/>
  <c r="H9" i="5"/>
  <c r="K8" i="5"/>
  <c r="I8" i="5"/>
  <c r="J15" i="5" s="1"/>
  <c r="G8" i="5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20" i="2"/>
  <c r="J19" i="2"/>
  <c r="H19" i="2"/>
  <c r="J18" i="2"/>
  <c r="H18" i="2"/>
  <c r="H20" i="2" s="1"/>
  <c r="J15" i="2"/>
  <c r="H15" i="2"/>
  <c r="J14" i="2"/>
  <c r="H14" i="2"/>
  <c r="K13" i="2"/>
  <c r="J13" i="2"/>
  <c r="I13" i="2"/>
  <c r="H13" i="2"/>
  <c r="G13" i="2"/>
  <c r="J10" i="2"/>
  <c r="H10" i="2"/>
  <c r="J9" i="2"/>
  <c r="H9" i="2"/>
  <c r="K8" i="2"/>
  <c r="J8" i="2"/>
  <c r="I8" i="2"/>
  <c r="B16" i="3" s="1"/>
  <c r="G8" i="2"/>
  <c r="B3" i="3" s="1"/>
  <c r="J7" i="2"/>
  <c r="H7" i="2"/>
  <c r="H8" i="2" s="1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<sst xmlns="http://schemas.openxmlformats.org/spreadsheetml/2006/main" count="82" uniqueCount="45">
  <si>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11 October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</si>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</sst>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13581681.877239434</c:v>
                </c:pt>
                <c:pt idx="1">
                  <c:v>340332.88825038634</c:v>
                </c:pt>
                <c:pt idx="2">
                  <c:v>378964.76115498802</c:v>
                </c:pt>
                <c:pt idx="3">
                  <c:v>373.06468486099999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96-4CE7-B229-74870401A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463436</c:v>
                </c:pt>
                <c:pt idx="1">
                  <c:v>21299</c:v>
                </c:pt>
                <c:pt idx="2">
                  <c:v>937648</c:v>
                </c:pt>
                <c:pt idx="3">
                  <c:v>2579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F99-4A02-A6C8-A481565D2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5676761.7492843112</c:v>
                </c:pt>
                <c:pt idx="1">
                  <c:v>1709914.56277019</c:v>
                </c:pt>
                <c:pt idx="2">
                  <c:v>82548.287914508997</c:v>
                </c:pt>
                <c:pt idx="3">
                  <c:v>6452790.1655208087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46-42CD-BF70-69CE6EFE7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5520764.6145119136</c:v>
                </c:pt>
                <c:pt idx="1">
                  <c:v>8391296.4619882312</c:v>
                </c:pt>
                <c:pt idx="2">
                  <c:v>8043.9617281159999</c:v>
                </c:pt>
                <c:pt idx="3">
                  <c:v>1909.727261558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6D4-469F-AEC8-8F5F67DFE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14301352.591329668</v>
      </c>
      <c r="H4" s="5"/>
      <c r="I4" s="1">
        <v>1424962</v>
      </c>
      <c r="J4" s="5"/>
      <c r="K4" s="3">
        <v>1352861.7096884251</v>
      </c>
    </row>
    <row r="5" spans="1:11" x14ac:dyDescent="0.25">
      <c r="E5" s="6" t="s">
        <v>7</v>
      </c>
      <c r="F5" s="6"/>
      <c r="G5" s="2">
        <v>13922014.76548982</v>
      </c>
      <c r="H5" s="4">
        <f>G5/G4</f>
        <v>0.97347538819021739</v>
      </c>
      <c r="I5">
        <v>484735</v>
      </c>
      <c r="J5" s="4">
        <f>I5/I4</f>
        <v>0.34017398358693074</v>
      </c>
      <c r="K5" s="2">
        <v>1067988.209466272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13581681.877239434</v>
      </c>
      <c r="H7" s="4">
        <f>G7/G5</f>
        <v>0.97555433649632306</v>
      </c>
      <c r="I7">
        <v>463436</v>
      </c>
      <c r="J7" s="4">
        <f>I7/I5</f>
        <v>0.95606052791731566</v>
      </c>
      <c r="K7" s="2">
        <v>879513.67509325896</v>
      </c>
    </row>
    <row r="8" spans="1:11" x14ac:dyDescent="0.25">
      <c r="F8" t="s">
        <v>10</v>
      </c>
      <c r="G8" s="2">
        <f>G5-G7</f>
        <v>340332.88825038634</v>
      </c>
      <c r="H8" s="4">
        <f>1-H7</f>
        <v>2.444566350367694E-2</v>
      </c>
      <c r="I8">
        <f>I5-I7</f>
        <v>21299</v>
      </c>
      <c r="J8" s="4">
        <f>1-J7</f>
        <v>4.3939472082684339E-2</v>
      </c>
      <c r="K8" s="2">
        <f>K5-K7</f>
        <v>188474.53437301307</v>
      </c>
    </row>
    <row r="9" spans="1:11" x14ac:dyDescent="0.25">
      <c r="E9" s="6" t="s">
        <v>11</v>
      </c>
      <c r="F9" s="6"/>
      <c r="G9" s="2">
        <v>378964.76115498802</v>
      </c>
      <c r="H9" s="4">
        <f>1-H5-H10</f>
        <v>2.6498525837670626E-2</v>
      </c>
      <c r="I9">
        <v>937648</v>
      </c>
      <c r="J9" s="4">
        <f>1-J5-J10</f>
        <v>0.65801614358839045</v>
      </c>
      <c r="K9" s="2">
        <v>284235.40728259302</v>
      </c>
    </row>
    <row r="10" spans="1:11" x14ac:dyDescent="0.25">
      <c r="E10" s="6" t="s">
        <v>12</v>
      </c>
      <c r="F10" s="6"/>
      <c r="G10" s="2">
        <v>373.06468486099999</v>
      </c>
      <c r="H10" s="4">
        <f>G10/G4</f>
        <v>2.6085972111978698E-5</v>
      </c>
      <c r="I10">
        <v>2579</v>
      </c>
      <c r="J10" s="4">
        <f>I10/I4</f>
        <v>1.8098728246788336E-3</v>
      </c>
      <c r="K10" s="2">
        <v>638.09293955999999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6810850.4571475387</v>
      </c>
      <c r="H13" s="5">
        <f>G13/G5</f>
        <v>0.48921442563258993</v>
      </c>
      <c r="I13" s="1">
        <f>I14+I15</f>
        <v>283868</v>
      </c>
      <c r="J13" s="5">
        <f>I13/I5</f>
        <v>0.585614820468916</v>
      </c>
      <c r="K13" s="3">
        <f>K14+K15</f>
        <v>68864.200622207005</v>
      </c>
    </row>
    <row r="14" spans="1:11" x14ac:dyDescent="0.25">
      <c r="E14" s="6" t="s">
        <v>15</v>
      </c>
      <c r="F14" s="6"/>
      <c r="G14" s="2">
        <v>6779405.0009085117</v>
      </c>
      <c r="H14" s="4">
        <f>G14/G7</f>
        <v>0.49915798810378781</v>
      </c>
      <c r="I14">
        <v>280898</v>
      </c>
      <c r="J14" s="4">
        <f>I14/I7</f>
        <v>0.60612037045028866</v>
      </c>
      <c r="K14" s="2">
        <v>60943.210622207</v>
      </c>
    </row>
    <row r="15" spans="1:11" x14ac:dyDescent="0.25">
      <c r="E15" s="6" t="s">
        <v>16</v>
      </c>
      <c r="F15" s="6"/>
      <c r="G15" s="2">
        <v>31445.456239027</v>
      </c>
      <c r="H15" s="4">
        <f>G15/G8</f>
        <v>9.2396172467152982E-2</v>
      </c>
      <c r="I15">
        <v>2970</v>
      </c>
      <c r="J15" s="4">
        <f>I15/I8</f>
        <v>0.13944316634583784</v>
      </c>
      <c r="K15" s="2">
        <v>7920.99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5676761.7492843112</v>
      </c>
      <c r="H18" s="4">
        <f>G18/G5</f>
        <v>0.40775432614509116</v>
      </c>
      <c r="I18">
        <v>252321</v>
      </c>
      <c r="J18" s="4">
        <f>I18/I5</f>
        <v>0.52053389996596078</v>
      </c>
      <c r="K18" s="2">
        <v>35704.124784722</v>
      </c>
    </row>
    <row r="19" spans="2:11" x14ac:dyDescent="0.25">
      <c r="E19" s="6" t="s">
        <v>20</v>
      </c>
      <c r="F19" s="6"/>
      <c r="G19" s="2">
        <v>1709914.56277019</v>
      </c>
      <c r="H19" s="4">
        <f>G19/G5</f>
        <v>0.1228209128903355</v>
      </c>
      <c r="I19">
        <v>32453</v>
      </c>
      <c r="J19" s="4">
        <f>I19/I5</f>
        <v>6.6949982980391343E-2</v>
      </c>
      <c r="K19" s="2">
        <v>100017.888052289</v>
      </c>
    </row>
    <row r="20" spans="2:11" x14ac:dyDescent="0.25">
      <c r="E20" s="6" t="s">
        <v>21</v>
      </c>
      <c r="F20" s="6"/>
      <c r="G20" s="2">
        <v>6535338.4534353176</v>
      </c>
      <c r="H20" s="4">
        <f>1-H18-H19</f>
        <v>0.46942476096457342</v>
      </c>
      <c r="I20">
        <v>199961</v>
      </c>
      <c r="J20" s="4">
        <f>1-J18-J19</f>
        <v>0.41251611705364788</v>
      </c>
      <c r="K20" s="2">
        <v>932266.19662926102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82548.287914508997</v>
      </c>
      <c r="H22" s="4">
        <f>G22/G20</f>
        <v>1.2631065476206099E-2</v>
      </c>
      <c r="I22">
        <v>9603</v>
      </c>
      <c r="J22" s="4">
        <f>I22/I20</f>
        <v>4.8024364751126467E-2</v>
      </c>
      <c r="K22" s="2">
        <v>48419.293932225999</v>
      </c>
    </row>
    <row r="23" spans="2:11" x14ac:dyDescent="0.25">
      <c r="F23" t="s">
        <v>24</v>
      </c>
      <c r="G23" s="2">
        <f>G20-G22</f>
        <v>6452790.1655208087</v>
      </c>
      <c r="H23" s="4">
        <f>1-H22</f>
        <v>0.98736893452379393</v>
      </c>
      <c r="I23">
        <f>I20-I22</f>
        <v>190358</v>
      </c>
      <c r="J23" s="4">
        <f>1-J22</f>
        <v>0.95197563524887352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5520764.6145119136</v>
      </c>
      <c r="H26" s="4">
        <f>G26/G5</f>
        <v>0.3965492572380328</v>
      </c>
      <c r="I26">
        <v>239976</v>
      </c>
      <c r="J26" s="4">
        <f>I26/I5</f>
        <v>0.49506637647374341</v>
      </c>
      <c r="K26" s="2">
        <v>135033.58202306001</v>
      </c>
    </row>
    <row r="27" spans="2:11" x14ac:dyDescent="0.25">
      <c r="E27" s="6" t="s">
        <v>27</v>
      </c>
      <c r="F27" s="6"/>
      <c r="G27" s="2">
        <v>8391296.4619882312</v>
      </c>
      <c r="H27" s="4">
        <f>G27/G5</f>
        <v>0.60273578238034564</v>
      </c>
      <c r="I27">
        <v>244502</v>
      </c>
      <c r="J27" s="4">
        <f>I27/I5</f>
        <v>0.50440343692945633</v>
      </c>
      <c r="K27" s="2">
        <v>932902.74023209303</v>
      </c>
    </row>
    <row r="28" spans="2:11" x14ac:dyDescent="0.25">
      <c r="E28" s="6" t="s">
        <v>28</v>
      </c>
      <c r="F28" s="6"/>
      <c r="G28" s="2">
        <v>8043.9617281159999</v>
      </c>
      <c r="H28" s="4">
        <f>G28/G5</f>
        <v>5.7778718551969495E-4</v>
      </c>
      <c r="I28">
        <v>166</v>
      </c>
      <c r="J28" s="4">
        <f>I28/I5</f>
        <v>3.4245515590993018E-4</v>
      </c>
      <c r="K28" s="2">
        <v>0</v>
      </c>
    </row>
    <row r="29" spans="2:11" x14ac:dyDescent="0.25">
      <c r="E29" s="6" t="s">
        <v>29</v>
      </c>
      <c r="F29" s="6"/>
      <c r="G29" s="2">
        <v>1909.727261558</v>
      </c>
      <c r="H29" s="4">
        <f>G29/G5</f>
        <v>1.3717319610175041E-4</v>
      </c>
      <c r="I29">
        <v>91</v>
      </c>
      <c r="J29" s="4">
        <f>I29/I5</f>
        <v>1.877314408903834E-4</v>
      </c>
      <c r="K29" s="2">
        <v>51.887211119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15913510.855131004</v>
      </c>
      <c r="H4" s="5"/>
      <c r="I4" s="1">
        <v>2389924</v>
      </c>
      <c r="J4" s="5"/>
      <c r="K4" s="3">
        <v>152853085.47702524</v>
      </c>
    </row>
    <row r="5" spans="1:11" x14ac:dyDescent="0.25">
      <c r="E5" s="6" t="s">
        <v>7</v>
      </c>
      <c r="F5" s="6"/>
      <c r="G5" s="2">
        <v>13533476.693765832</v>
      </c>
      <c r="H5" s="4">
        <f>G5/G4</f>
        <v>0.8504394044135285</v>
      </c>
      <c r="I5">
        <v>448575</v>
      </c>
      <c r="J5" s="4">
        <f>I5/I4</f>
        <v>0.18769425303900877</v>
      </c>
      <c r="K5" s="2">
        <v>22600556.193095032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12838023.933064733</v>
      </c>
      <c r="H7" s="4">
        <f>G7/G5</f>
        <v>0.9486124093285313</v>
      </c>
      <c r="I7">
        <v>422784</v>
      </c>
      <c r="J7" s="4">
        <f>I7/I5</f>
        <v>0.94250459789332885</v>
      </c>
      <c r="K7" s="2">
        <v>22332496.509310063</v>
      </c>
    </row>
    <row r="8" spans="1:11" x14ac:dyDescent="0.25">
      <c r="F8" t="s">
        <v>10</v>
      </c>
      <c r="G8" s="2">
        <f>G5-G7</f>
        <v>695452.76070109941</v>
      </c>
      <c r="H8" s="4">
        <f>1-H7</f>
        <v>5.1387590671468697E-2</v>
      </c>
      <c r="I8">
        <f>I5-I7</f>
        <v>25791</v>
      </c>
      <c r="J8" s="4">
        <f>1-J7</f>
        <v>5.7495402106671145E-2</v>
      </c>
      <c r="K8" s="2">
        <f>K5-K7</f>
        <v>268059.68378496915</v>
      </c>
    </row>
    <row r="9" spans="1:11" x14ac:dyDescent="0.25">
      <c r="E9" s="6" t="s">
        <v>11</v>
      </c>
      <c r="F9" s="6"/>
      <c r="G9" s="2">
        <v>2253136.0388115882</v>
      </c>
      <c r="H9" s="4">
        <f>1-H5-H10</f>
        <v>0.14158635761291527</v>
      </c>
      <c r="I9">
        <v>1382399</v>
      </c>
      <c r="J9" s="4">
        <f>1-J5-J10</f>
        <v>0.57842801695786139</v>
      </c>
      <c r="K9" s="2">
        <v>129473342.71737058</v>
      </c>
    </row>
    <row r="10" spans="1:11" x14ac:dyDescent="0.25">
      <c r="E10" s="6" t="s">
        <v>12</v>
      </c>
      <c r="F10" s="6"/>
      <c r="G10" s="2">
        <v>126898.122553585</v>
      </c>
      <c r="H10" s="4">
        <f>G10/G4</f>
        <v>7.9742379735562342E-3</v>
      </c>
      <c r="I10">
        <v>558950</v>
      </c>
      <c r="J10" s="4">
        <f>I10/I4</f>
        <v>0.23387773000312981</v>
      </c>
      <c r="K10" s="2">
        <v>779186.56655961694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5497290.3023376195</v>
      </c>
      <c r="H13" s="5">
        <f>G13/G5</f>
        <v>0.40619941399610454</v>
      </c>
      <c r="I13" s="1">
        <f>I14+I15</f>
        <v>173496</v>
      </c>
      <c r="J13" s="5">
        <f>I13/I5</f>
        <v>0.38677144290252469</v>
      </c>
      <c r="K13" s="3">
        <f>K14+K15</f>
        <v>7239460.5475677596</v>
      </c>
    </row>
    <row r="14" spans="1:11" x14ac:dyDescent="0.25">
      <c r="E14" s="6" t="s">
        <v>15</v>
      </c>
      <c r="F14" s="6"/>
      <c r="G14" s="2">
        <v>5452963.1135088978</v>
      </c>
      <c r="H14" s="4">
        <f>G14/G7</f>
        <v>0.42475096961492809</v>
      </c>
      <c r="I14">
        <v>171480</v>
      </c>
      <c r="J14" s="4">
        <f>I14/I7</f>
        <v>0.40559718437783832</v>
      </c>
      <c r="K14" s="2">
        <v>7227108.3378617102</v>
      </c>
    </row>
    <row r="15" spans="1:11" x14ac:dyDescent="0.25">
      <c r="E15" s="6" t="s">
        <v>16</v>
      </c>
      <c r="F15" s="6"/>
      <c r="G15" s="2">
        <v>44327.188828721999</v>
      </c>
      <c r="H15" s="4">
        <f>G15/G8</f>
        <v>6.3738605026220474E-2</v>
      </c>
      <c r="I15">
        <v>2016</v>
      </c>
      <c r="J15" s="4">
        <f>I15/I8</f>
        <v>7.8166802372920785E-2</v>
      </c>
      <c r="K15" s="2">
        <v>12352.209706049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4859650.108720175</v>
      </c>
      <c r="H18" s="4">
        <f>G18/G5</f>
        <v>0.35908364263550718</v>
      </c>
      <c r="I18">
        <v>167418</v>
      </c>
      <c r="J18" s="4">
        <f>I18/I5</f>
        <v>0.37322186925263334</v>
      </c>
      <c r="K18" s="2">
        <v>5937823.8245078577</v>
      </c>
    </row>
    <row r="19" spans="2:11" x14ac:dyDescent="0.25">
      <c r="E19" s="6" t="s">
        <v>20</v>
      </c>
      <c r="F19" s="6"/>
      <c r="G19" s="2">
        <v>1375762.391710025</v>
      </c>
      <c r="H19" s="4">
        <f>G19/G5</f>
        <v>0.10165624272614052</v>
      </c>
      <c r="I19">
        <v>32527</v>
      </c>
      <c r="J19" s="4">
        <f>I19/I5</f>
        <v>7.2511843058574374E-2</v>
      </c>
      <c r="K19" s="2">
        <v>4062181.4058021852</v>
      </c>
    </row>
    <row r="20" spans="2:11" x14ac:dyDescent="0.25">
      <c r="E20" s="6" t="s">
        <v>21</v>
      </c>
      <c r="F20" s="6"/>
      <c r="G20" s="2">
        <v>7298064.1933356319</v>
      </c>
      <c r="H20" s="4">
        <f>1-H18-H19</f>
        <v>0.53926011463835233</v>
      </c>
      <c r="I20">
        <v>248593</v>
      </c>
      <c r="J20" s="4">
        <f>1-J18-J19</f>
        <v>0.55426628768879227</v>
      </c>
      <c r="K20" s="2">
        <v>12587927.09868771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311658.84142862703</v>
      </c>
      <c r="H22" s="4">
        <f>G22/G20</f>
        <v>4.2704316264198433E-2</v>
      </c>
      <c r="I22">
        <v>23931</v>
      </c>
      <c r="J22" s="4">
        <f>I22/I20</f>
        <v>9.6265783831403134E-2</v>
      </c>
      <c r="K22" s="2">
        <v>4461846.7241751328</v>
      </c>
    </row>
    <row r="23" spans="2:11" x14ac:dyDescent="0.25">
      <c r="F23" t="s">
        <v>24</v>
      </c>
      <c r="G23" s="2">
        <f>G20-G22</f>
        <v>6986405.3519070046</v>
      </c>
      <c r="H23" s="4">
        <f>1-H22</f>
        <v>0.95729568373580154</v>
      </c>
      <c r="I23">
        <f>I20-I22</f>
        <v>224662</v>
      </c>
      <c r="J23" s="4">
        <f>1-J22</f>
        <v>0.90373421616859684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6482816.3483543294</v>
      </c>
      <c r="H26" s="4">
        <f>G26/G5</f>
        <v>0.47902076421653167</v>
      </c>
      <c r="I26">
        <v>233120</v>
      </c>
      <c r="J26" s="4">
        <f>I26/I5</f>
        <v>0.51969012985565399</v>
      </c>
      <c r="K26" s="2">
        <v>15609546.831215296</v>
      </c>
    </row>
    <row r="27" spans="2:11" x14ac:dyDescent="0.25">
      <c r="E27" s="6" t="s">
        <v>27</v>
      </c>
      <c r="F27" s="6"/>
      <c r="G27" s="2">
        <v>6978527.697103533</v>
      </c>
      <c r="H27" s="4">
        <f>G27/G5</f>
        <v>0.51564929360082157</v>
      </c>
      <c r="I27">
        <v>213370</v>
      </c>
      <c r="J27" s="4">
        <f>I27/I5</f>
        <v>0.47566181797915624</v>
      </c>
      <c r="K27" s="2">
        <v>6977456.0129156467</v>
      </c>
    </row>
    <row r="28" spans="2:11" x14ac:dyDescent="0.25">
      <c r="E28" s="6" t="s">
        <v>28</v>
      </c>
      <c r="F28" s="6"/>
      <c r="G28" s="2">
        <v>67194.213282644007</v>
      </c>
      <c r="H28" s="4">
        <f>G28/G5</f>
        <v>4.9650370561170644E-3</v>
      </c>
      <c r="I28">
        <v>1832</v>
      </c>
      <c r="J28" s="4">
        <f>I28/I5</f>
        <v>4.0840439168477955E-3</v>
      </c>
      <c r="K28" s="2">
        <v>10572.064920916</v>
      </c>
    </row>
    <row r="29" spans="2:11" x14ac:dyDescent="0.25">
      <c r="E29" s="6" t="s">
        <v>29</v>
      </c>
      <c r="F29" s="6"/>
      <c r="G29" s="2">
        <v>4938.435025326</v>
      </c>
      <c r="H29" s="4">
        <f>G29/G5</f>
        <v>3.6490512652974675E-4</v>
      </c>
      <c r="I29">
        <v>244</v>
      </c>
      <c r="J29" s="4">
        <f>I29/I5</f>
        <v>5.4394471381597278E-4</v>
      </c>
      <c r="K29" s="2">
        <v>2981.2840431750001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13581681.877239434</v>
      </c>
    </row>
    <row r="3" spans="1:2" x14ac:dyDescent="0.25">
      <c r="A3" t="s">
        <v>32</v>
      </c>
      <c r="B3">
        <f>'NEWT - EU'!$G$8</f>
        <v>340332.88825038634</v>
      </c>
    </row>
    <row r="4" spans="1:2" x14ac:dyDescent="0.25">
      <c r="A4" t="s">
        <v>33</v>
      </c>
      <c r="B4">
        <f>'NEWT - EU'!$G$9</f>
        <v>378964.76115498802</v>
      </c>
    </row>
    <row r="5" spans="1:2" x14ac:dyDescent="0.25">
      <c r="A5" t="s">
        <v>34</v>
      </c>
      <c r="B5">
        <f>'NEWT - EU'!$G$10</f>
        <v>373.06468486099999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463436</v>
      </c>
    </row>
    <row r="16" spans="1:2" x14ac:dyDescent="0.25">
      <c r="A16" t="s">
        <v>32</v>
      </c>
      <c r="B16">
        <f>'NEWT - EU'!$I$8</f>
        <v>21299</v>
      </c>
    </row>
    <row r="17" spans="1:2" x14ac:dyDescent="0.25">
      <c r="A17" t="s">
        <v>33</v>
      </c>
      <c r="B17">
        <f>'NEWT - EU'!$I$9</f>
        <v>937648</v>
      </c>
    </row>
    <row r="18" spans="1:2" x14ac:dyDescent="0.25">
      <c r="A18" t="s">
        <v>34</v>
      </c>
      <c r="B18">
        <f>'NEWT - EU'!$I$10</f>
        <v>2579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5676761.7492843112</v>
      </c>
    </row>
    <row r="28" spans="1:2" x14ac:dyDescent="0.25">
      <c r="A28" t="s">
        <v>37</v>
      </c>
      <c r="B28">
        <f>'NEWT - EU'!$G$19</f>
        <v>1709914.56277019</v>
      </c>
    </row>
    <row r="29" spans="1:2" x14ac:dyDescent="0.25">
      <c r="A29" t="s">
        <v>38</v>
      </c>
      <c r="B29">
        <f>'NEWT - EU'!$G$22</f>
        <v>82548.287914508997</v>
      </c>
    </row>
    <row r="30" spans="1:2" x14ac:dyDescent="0.25">
      <c r="A30" t="s">
        <v>39</v>
      </c>
      <c r="B30">
        <f>'NEWT - EU'!$G$23</f>
        <v>6452790.1655208087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5520764.6145119136</v>
      </c>
    </row>
    <row r="41" spans="1:2" x14ac:dyDescent="0.25">
      <c r="A41" t="s">
        <v>42</v>
      </c>
      <c r="B41">
        <f>'NEWT - EU'!$G$27</f>
        <v>8391296.4619882312</v>
      </c>
    </row>
    <row r="42" spans="1:2" x14ac:dyDescent="0.25">
      <c r="A42" t="s">
        <v>43</v>
      </c>
      <c r="B42">
        <f>'NEWT - EU'!$G$28</f>
        <v>8043.9617281159999</v>
      </c>
    </row>
    <row r="43" spans="1:2" x14ac:dyDescent="0.25">
      <c r="A43" t="s">
        <v>44</v>
      </c>
      <c r="B43">
        <f>'NEWT - EU'!$G$29</f>
        <v>1909.727261558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2024-10-17T10:09:17Z</dcterms:created>
  <dcterms:modified xsi:type="dcterms:W3CDTF">2024-10-17T10:09:17Z</dcterms:modified>
</cp:coreProperties>
</file>